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830E4FA2-D0D2-4672-9BF8-5E6A94880174}" xr6:coauthVersionLast="47" xr6:coauthVersionMax="47" xr10:uidLastSave="{00000000-0000-0000-0000-000000000000}"/>
  <bookViews>
    <workbookView xWindow="-120" yWindow="-120" windowWidth="29040" windowHeight="15720" xr2:uid="{8C67E140-F336-4C6F-8B20-44018D902ED4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L7" i="3"/>
  <c r="G7" i="3"/>
  <c r="E7" i="3"/>
  <c r="D7" i="3"/>
  <c r="AC7" i="2"/>
  <c r="L7" i="2"/>
  <c r="J7" i="2"/>
  <c r="G7" i="2"/>
  <c r="F7" i="2"/>
  <c r="E7" i="2"/>
  <c r="AP7" i="2" l="1"/>
  <c r="Q7" i="2"/>
  <c r="M7" i="2"/>
  <c r="N7" i="3"/>
  <c r="I7" i="2"/>
  <c r="H7" i="2"/>
  <c r="D7" i="2"/>
  <c r="K7" i="2"/>
  <c r="K7" i="3"/>
  <c r="AC7" i="3"/>
  <c r="F7" i="3"/>
  <c r="H7" i="3"/>
  <c r="I7" i="3"/>
  <c r="J7" i="3"/>
  <c r="Q7" i="3" l="1"/>
  <c r="AP7" i="3"/>
  <c r="O7" i="3"/>
  <c r="N7" i="2"/>
  <c r="BC7" i="2"/>
  <c r="AD7" i="2"/>
  <c r="R7" i="2"/>
  <c r="AQ7" i="2" l="1"/>
  <c r="BP7" i="2"/>
  <c r="S7" i="2"/>
  <c r="O7" i="2"/>
  <c r="BC7" i="3"/>
  <c r="AD7" i="3"/>
  <c r="AE7" i="2"/>
  <c r="R7" i="3"/>
  <c r="AR7" i="2" l="1"/>
  <c r="T7" i="2"/>
  <c r="AE7" i="3"/>
  <c r="BP7" i="3"/>
  <c r="AQ7" i="3"/>
  <c r="AF7" i="2"/>
  <c r="CC7" i="2"/>
  <c r="BD7" i="2"/>
  <c r="S7" i="3"/>
  <c r="T7" i="3" l="1"/>
  <c r="AS7" i="2"/>
  <c r="AR7" i="3"/>
  <c r="AF7" i="3"/>
  <c r="U7" i="2"/>
  <c r="CC7" i="3"/>
  <c r="BD7" i="3"/>
  <c r="BQ7" i="2"/>
  <c r="BE7" i="2"/>
  <c r="AG7" i="2"/>
  <c r="BE7" i="3" l="1"/>
  <c r="AH7" i="2"/>
  <c r="AS7" i="3"/>
  <c r="V7" i="2"/>
  <c r="U7" i="3"/>
  <c r="AG7" i="3"/>
  <c r="BQ7" i="3"/>
  <c r="BR7" i="2"/>
  <c r="AT7" i="2"/>
  <c r="BF7" i="2"/>
  <c r="V7" i="3" l="1"/>
  <c r="AT7" i="3"/>
  <c r="BF7" i="3"/>
  <c r="BG7" i="2"/>
  <c r="BS7" i="2"/>
  <c r="AI7" i="2"/>
  <c r="W7" i="2"/>
  <c r="AH7" i="3"/>
  <c r="AU7" i="2"/>
  <c r="BR7" i="3"/>
  <c r="BS7" i="3" l="1"/>
  <c r="AU7" i="3"/>
  <c r="BH7" i="2"/>
  <c r="AV7" i="2"/>
  <c r="AI7" i="3"/>
  <c r="W7" i="3"/>
  <c r="AJ7" i="2"/>
  <c r="BG7" i="3"/>
  <c r="X7" i="2"/>
  <c r="BT7" i="2"/>
  <c r="AV7" i="3" l="1"/>
  <c r="BH7" i="3"/>
  <c r="AW7" i="2"/>
  <c r="Y7" i="2"/>
  <c r="BI7" i="2"/>
  <c r="BT7" i="3"/>
  <c r="X7" i="3"/>
  <c r="BU7" i="2"/>
  <c r="AK7" i="2"/>
  <c r="AJ7" i="3"/>
  <c r="AL7" i="2" l="1"/>
  <c r="AW7" i="3"/>
  <c r="Y7" i="3"/>
  <c r="BI7" i="3"/>
  <c r="BJ7" i="2"/>
  <c r="Z7" i="2"/>
  <c r="AK7" i="3"/>
  <c r="BV7" i="2"/>
  <c r="AX7" i="2"/>
  <c r="BU7" i="3"/>
  <c r="BV7" i="3" l="1"/>
  <c r="AL7" i="3"/>
  <c r="AY7" i="2"/>
  <c r="BK7" i="2"/>
  <c r="AX7" i="3"/>
  <c r="BW7" i="2"/>
  <c r="BJ7" i="3"/>
  <c r="AM7" i="2"/>
  <c r="Z7" i="3"/>
  <c r="AA7" i="2"/>
  <c r="AZ7" i="2" l="1"/>
  <c r="AM7" i="3"/>
  <c r="AY7" i="3"/>
  <c r="AA7" i="3"/>
  <c r="BW7" i="3"/>
  <c r="BK7" i="3"/>
  <c r="AB7" i="2"/>
  <c r="BX7" i="2"/>
  <c r="BL7" i="2"/>
  <c r="AN7" i="2"/>
  <c r="BM7" i="2" l="1"/>
  <c r="AN7" i="3"/>
  <c r="BL7" i="3"/>
  <c r="BX7" i="3"/>
  <c r="AZ7" i="3"/>
  <c r="BA7" i="2"/>
  <c r="AO7" i="2"/>
  <c r="AB7" i="3"/>
  <c r="BY7" i="2"/>
  <c r="BA7" i="3" l="1"/>
  <c r="BZ7" i="2"/>
  <c r="BB7" i="2"/>
  <c r="AO7" i="3"/>
  <c r="BY7" i="3"/>
  <c r="BM7" i="3"/>
  <c r="BN7" i="2"/>
  <c r="CA7" i="2" l="1"/>
  <c r="BZ7" i="3"/>
  <c r="BB7" i="3"/>
  <c r="BN7" i="3"/>
  <c r="BO7" i="2"/>
  <c r="BO7" i="3" l="1"/>
  <c r="CB7" i="2"/>
  <c r="CA7" i="3"/>
  <c r="CB7" i="3" l="1"/>
</calcChain>
</file>

<file path=xl/sharedStrings.xml><?xml version="1.0" encoding="utf-8"?>
<sst xmlns="http://schemas.openxmlformats.org/spreadsheetml/2006/main" count="839" uniqueCount="263">
  <si>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</si>
  <si>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</si>
  <si>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</si>
  <si>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</si>
  <si>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</si>
  <si>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</si>
  <si>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</si>
  <si>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</si>
  <si>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</si>
  <si>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</si>
  <si>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</si>
  <si>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</si>
  <si>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</si>
  <si>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</si>
  <si>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</si>
  <si>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</si>
  <si>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</si>
  <si>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</si>
  <si>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</si>
  <si>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</si>
  <si>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</si>
  <si>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</si>
  <si>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</si>
  <si>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</si>
  <si>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</si>
  <si>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</si>
  <si>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</si>
  <si>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</si>
  <si>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</si>
  <si>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</si>
  <si>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Tradicional</t>
  </si>
  <si>
    <t>Instrumento de Garantia</t>
  </si>
  <si>
    <t>Filantropia Premiável</t>
  </si>
  <si>
    <t>Incentivo</t>
  </si>
  <si>
    <t>Popular</t>
  </si>
  <si>
    <r>
      <t xml:space="preserve">Outros </t>
    </r>
    <r>
      <rPr>
        <b/>
        <sz val="8"/>
        <color rgb="FFFF6600"/>
        <rFont val="Arial "/>
      </rPr>
      <t>Capitalização</t>
    </r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</si>
  <si>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</si>
  <si>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</si>
  <si>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</si>
  <si>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</si>
  <si>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</si>
  <si>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</si>
  <si>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</si>
  <si>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</si>
  <si>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</si>
  <si>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</si>
  <si>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</si>
  <si>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</si>
  <si>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</si>
  <si>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</si>
  <si>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</si>
  <si>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</si>
  <si>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</si>
  <si>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</si>
  <si>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</si>
  <si>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</si>
  <si>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</si>
  <si>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</si>
  <si>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</si>
  <si>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</si>
  <si>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</si>
  <si>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</si>
  <si>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</si>
  <si>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</si>
  <si>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</si>
  <si>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</si>
  <si>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</si>
  <si>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</si>
  <si>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</si>
  <si>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</si>
  <si>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</si>
  <si>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</si>
  <si>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</si>
  <si>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</si>
  <si>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</si>
  <si>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</si>
  <si>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</si>
  <si>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</si>
  <si>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</si>
  <si>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</si>
  <si>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</si>
  <si>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</si>
  <si>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</si>
  <si>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</si>
  <si>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</si>
  <si>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</si>
  <si>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</si>
  <si>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</si>
  <si>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</si>
  <si>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</si>
  <si>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</si>
  <si>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</si>
  <si>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</si>
  <si>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</si>
  <si>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</si>
  <si>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</si>
  <si>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</si>
  <si>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</si>
  <si>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</si>
  <si>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</si>
  <si>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</si>
  <si>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</si>
  <si>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</si>
  <si>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</si>
  <si>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</si>
  <si>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</si>
  <si>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</si>
  <si>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</si>
  <si>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</si>
  <si>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</si>
  <si>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</si>
  <si>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</si>
  <si>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</si>
  <si>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</si>
  <si>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</si>
  <si>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</si>
  <si>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</si>
  <si>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</si>
  <si>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</si>
  <si>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</si>
  <si>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</si>
  <si>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</si>
  <si>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</si>
  <si>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</si>
  <si>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</si>
  <si>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</si>
  <si>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</si>
  <si>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</si>
  <si>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</si>
  <si>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</si>
  <si>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</si>
  <si>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</si>
  <si>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</si>
  <si>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</si>
  <si>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</si>
  <si>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</si>
  <si>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</si>
  <si>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</si>
  <si>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</si>
  <si>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</si>
  <si>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</si>
  <si>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</si>
  <si>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</si>
  <si>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</si>
  <si>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</si>
  <si>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</si>
  <si>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</si>
  <si>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</si>
  <si>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</si>
  <si>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</si>
  <si>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</si>
  <si>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</si>
  <si>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</si>
  <si>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</si>
  <si>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</si>
  <si>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</si>
  <si>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</si>
  <si>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</si>
  <si>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</si>
  <si>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</si>
  <si>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</si>
  <si>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</si>
  <si>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</si>
  <si>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</si>
  <si>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</si>
  <si>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</si>
  <si>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</si>
  <si>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</si>
  <si>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</si>
  <si>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</si>
  <si>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</si>
  <si>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</si>
  <si>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</si>
  <si>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</si>
  <si>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</si>
  <si>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</si>
  <si>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</si>
  <si>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</si>
  <si>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</si>
  <si>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</si>
  <si>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</si>
  <si>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</si>
  <si>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</si>
  <si>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</si>
  <si>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</si>
  <si>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</si>
  <si>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</si>
  <si>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</si>
  <si>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</si>
  <si>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</si>
  <si>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</si>
  <si>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</si>
  <si>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</si>
  <si>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</si>
  <si>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</si>
  <si>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</si>
  <si>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</si>
  <si>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</si>
  <si>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</si>
  <si>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</si>
  <si>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</si>
  <si>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</si>
  <si>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</si>
  <si>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</si>
  <si>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</si>
  <si>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</si>
  <si>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</si>
  <si>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</si>
  <si>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</si>
  <si>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</si>
  <si>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</si>
  <si>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</si>
  <si>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</si>
  <si>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</si>
  <si>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</si>
  <si>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</si>
  <si>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</si>
  <si>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</si>
  <si>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</si>
  <si>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</si>
  <si>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</si>
  <si>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</si>
  <si>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</si>
  <si>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</si>
  <si>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</si>
  <si>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</si>
  <si>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</si>
  <si>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</si>
  <si>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</si>
  <si>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</si>
  <si>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</si>
  <si>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</si>
  <si>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</si>
  <si>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</si>
  <si>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</si>
  <si>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</si>
  <si>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</si>
  <si>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</si>
  <si>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</si>
  <si>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</si>
  <si>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</si>
  <si>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</si>
  <si>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</si>
  <si>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</si>
  <si>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</si>
  <si>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</si>
  <si>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</si>
  <si>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</si>
  <si>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</si>
  <si>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1701 - TRADICIONAL</t>
  </si>
  <si>
    <t>1703 - POPULAR</t>
  </si>
  <si>
    <t>1704 - INCENTIVO</t>
  </si>
  <si>
    <t>Outros Capitalização</t>
  </si>
  <si>
    <t>1705 - ANTES CIRC. 365 E NÃO ADEQUADO</t>
  </si>
  <si>
    <t>1706 - FILANTROPIA PREMIÁVEL</t>
  </si>
  <si>
    <t>1707 - INSTRUMENTO E GARANTIA</t>
  </si>
  <si>
    <t>1799 - NÃO INFORMADO</t>
  </si>
  <si>
    <t>1702 - COMPRA-PROGRAMADA</t>
  </si>
  <si>
    <t>9901 - MÉDICO-HOSPITALAR</t>
  </si>
  <si>
    <t>9903 - NÃO SEGREGÁVEL</t>
  </si>
  <si>
    <t>9902 - ODONTOLÓGICO</t>
  </si>
  <si>
    <t>DIOPS (ANS) -  Extraído em 17/03/2026</t>
  </si>
  <si>
    <t>SES (SUSEP) -  Extraído em 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</si>
</sst>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454545"/>
      <name val="Arial 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0" fillId="3" borderId="0" xfId="0" applyFont="1" applyFill="1"/>
    <xf numFmtId="0" fontId="11" fillId="3" borderId="0" xfId="0" applyFont="1" applyFill="1" applyAlignment="1">
      <alignment horizontal="center" vertical="center" wrapText="1"/>
    </xf>
    <xf numFmtId="0" fontId="10" fillId="0" borderId="0" xfId="0" applyFont="1"/>
    <xf numFmtId="3" fontId="10" fillId="3" borderId="0" xfId="0" applyNumberFormat="1" applyFont="1" applyFill="1"/>
    <xf numFmtId="0" fontId="10" fillId="3" borderId="0" xfId="0" applyFont="1" applyFill="1" applyAlignment="1">
      <alignment horizontal="right" vertical="center"/>
    </xf>
    <xf numFmtId="0" fontId="10" fillId="4" borderId="0" xfId="0" applyFont="1" applyFill="1"/>
    <xf numFmtId="0" fontId="10" fillId="0" borderId="11" xfId="0" applyFont="1" applyBorder="1"/>
    <xf numFmtId="3" fontId="10" fillId="0" borderId="0" xfId="0" applyNumberFormat="1" applyFont="1"/>
    <xf numFmtId="17" fontId="8" fillId="4" borderId="12" xfId="0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3" fontId="7" fillId="0" borderId="16" xfId="0" applyNumberFormat="1" applyFont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8" fillId="7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31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0" fontId="8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8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10" fillId="5" borderId="0" xfId="0" applyFont="1" applyFill="1"/>
    <xf numFmtId="0" fontId="8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3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33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5" xfId="0" applyFont="1" applyFill="1" applyBorder="1" applyAlignment="1">
      <alignment horizontal="center" vertical="top"/>
    </xf>
    <xf numFmtId="0" fontId="23" fillId="0" borderId="0" xfId="0" applyFont="1"/>
    <xf numFmtId="0" fontId="2" fillId="0" borderId="36" xfId="0" applyFont="1" applyBorder="1" applyAlignment="1">
      <alignment vertical="top"/>
    </xf>
    <xf numFmtId="0" fontId="7" fillId="0" borderId="0" xfId="0" applyFont="1"/>
    <xf numFmtId="0" fontId="2" fillId="0" borderId="36" xfId="0" applyFont="1" applyBorder="1"/>
  </cellXfs>
  <cellStyles count="2">
    <cellStyle name="Normal" xfId="0" builtinId="0"/>
    <cellStyle name="Normal 2" xfId="1" xr:uid="{C275A494-3536-4D54-B15B-55D4560C1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FE4A32A-EFDC-457F-ABE9-5ACBF0E4E397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080CC886-32CC-4FB6-9CD1-E7482C20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598D11E4-EBD7-4276-8712-666D87EE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2B7ED5F-A4F5-48FA-B75B-9EFE8110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EF07EC7-D9DF-4AF4-95DA-07307761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DF37-2569-40BC-A077-1645C0660C87}">
  <sheetPr>
    <tabColor theme="5" tint="0.39997558519241921"/>
  </sheetPr>
  <dimension ref="B1:XFC24"/>
  <sheetViews>
    <sheetView showGridLines="0" tabSelected="1" zoomScaleNormal="100" workbookViewId="0">
      <selection activeCell="BZ45" sqref="BZ45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79" width="9.140625" style="1" hidden="1"/>
    <col min="80" max="80" width="2.140625" style="1" customWidth="1"/>
    <col min="81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78" ht="11.25" hidden="1">
      <c r="BZ17" s="18"/>
    </row>
    <row r="18" spans="3:78" ht="11.25" hidden="1"/>
    <row r="19" spans="3:78" ht="11.25" hidden="1"/>
    <row r="20" spans="3:78" ht="11.25" hidden="1"/>
    <row r="24" spans="3:78" ht="0" hidden="1" customHeight="1">
      <c r="C24" s="19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9FAF-38F0-491A-AB4E-39205673736C}">
  <sheetPr>
    <tabColor theme="5" tint="0.39997558519241921"/>
  </sheetPr>
  <dimension ref="A1:CC51"/>
  <sheetViews>
    <sheetView showGridLines="0" zoomScaleNormal="100" workbookViewId="0">
      <pane xSplit="3" ySplit="7" topLeftCell="P30" activePane="bottomRight" state="frozen"/>
      <selection activeCell="BZ45" sqref="BZ45"/>
      <selection pane="topRight" activeCell="BZ45" sqref="BZ45"/>
      <selection pane="bottomLeft" activeCell="BZ45" sqref="BZ45"/>
      <selection pane="bottomRight" activeCell="BZ45" sqref="BZ45"/>
    </sheetView>
  </sheetViews>
  <sheetFormatPr defaultColWidth="9.140625" defaultRowHeight="11.25" customHeight="1" zeroHeight="1" outlineLevelCol="1"/>
  <cols>
    <col min="1" max="1" width="22.7109375" style="22" customWidth="1"/>
    <col min="2" max="2" width="28.7109375" style="22" bestFit="1" customWidth="1"/>
    <col min="3" max="3" width="21.85546875" style="22" bestFit="1" customWidth="1"/>
    <col min="4" max="15" width="12.7109375" style="22" hidden="1" customWidth="1" outlineLevel="1"/>
    <col min="16" max="16" width="12.7109375" style="22" customWidth="1" collapsed="1"/>
    <col min="17" max="28" width="12.7109375" style="22" hidden="1" customWidth="1" outlineLevel="1"/>
    <col min="29" max="29" width="12.7109375" style="22" customWidth="1" collapsed="1"/>
    <col min="30" max="41" width="12.7109375" style="22" hidden="1" customWidth="1" outlineLevel="1"/>
    <col min="42" max="42" width="12.7109375" style="22" customWidth="1" collapsed="1"/>
    <col min="43" max="54" width="12.7109375" style="22" hidden="1" customWidth="1" outlineLevel="1"/>
    <col min="55" max="55" width="12.7109375" style="22" customWidth="1" collapsed="1"/>
    <col min="56" max="67" width="12.7109375" style="22" customWidth="1" outlineLevel="1"/>
    <col min="68" max="68" width="12.7109375" style="22" customWidth="1"/>
    <col min="69" max="69" width="12.7109375" style="22" customWidth="1" outlineLevel="1"/>
    <col min="70" max="71" width="12.7109375" style="22" hidden="1" customWidth="1" outlineLevel="1"/>
    <col min="72" max="73" width="11.7109375" style="22" hidden="1" customWidth="1" outlineLevel="1"/>
    <col min="74" max="74" width="12.5703125" style="22" hidden="1" customWidth="1" outlineLevel="1"/>
    <col min="75" max="76" width="11.7109375" style="22" hidden="1" customWidth="1" outlineLevel="1"/>
    <col min="77" max="77" width="12.5703125" style="22" hidden="1" customWidth="1" outlineLevel="1"/>
    <col min="78" max="80" width="11.7109375" style="22" hidden="1" customWidth="1" outlineLevel="1"/>
    <col min="81" max="81" width="12.5703125" style="22" bestFit="1" customWidth="1"/>
    <col min="82" max="16384" width="9.140625" style="22"/>
  </cols>
  <sheetData>
    <row r="1" spans="1:81" ht="12.95" customHeight="1">
      <c r="A1" s="20"/>
      <c r="B1" s="21" t="s">
        <v>5</v>
      </c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</row>
    <row r="2" spans="1:81" ht="12.95" customHeight="1">
      <c r="A2" s="20"/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1:81" ht="12.95" customHeight="1">
      <c r="A3" s="20"/>
      <c r="B3" s="21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3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3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3"/>
      <c r="CB3" s="20"/>
      <c r="CC3" s="20"/>
    </row>
    <row r="4" spans="1:81" ht="12.95" customHeight="1">
      <c r="A4" s="20"/>
      <c r="B4" s="20"/>
      <c r="C4" s="24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3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81" ht="6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</row>
    <row r="6" spans="1:81" ht="12.75" customHeight="1" thickBot="1">
      <c r="C6" s="26"/>
      <c r="P6" s="27"/>
    </row>
    <row r="7" spans="1:81" ht="13.5" thickBot="1">
      <c r="A7"/>
      <c r="B7"/>
      <c r="C7"/>
      <c r="D7" s="28">
        <f>DATE($P$7,1,1)</f>
        <v>44197</v>
      </c>
      <c r="E7" s="28">
        <f>DATE($P$7,2,1)</f>
        <v>44228</v>
      </c>
      <c r="F7" s="28">
        <f>DATE($P$7,3,1)</f>
        <v>44256</v>
      </c>
      <c r="G7" s="28">
        <f>DATE($P$7,4,1)</f>
        <v>44287</v>
      </c>
      <c r="H7" s="28">
        <f>DATE($P$7,5,1)</f>
        <v>44317</v>
      </c>
      <c r="I7" s="28">
        <f>DATE($P$7,6,1)</f>
        <v>44348</v>
      </c>
      <c r="J7" s="28">
        <f>DATE($P$7,7,1)</f>
        <v>44378</v>
      </c>
      <c r="K7" s="28">
        <f>DATE($P$7,8,1)</f>
        <v>44409</v>
      </c>
      <c r="L7" s="28">
        <f>DATE($P$7,9,1)</f>
        <v>44440</v>
      </c>
      <c r="M7" s="28">
        <f>L7+31</f>
        <v>44471</v>
      </c>
      <c r="N7" s="28">
        <f>M7+31</f>
        <v>44502</v>
      </c>
      <c r="O7" s="28">
        <f>N7+31</f>
        <v>44533</v>
      </c>
      <c r="P7" s="29">
        <v>2021</v>
      </c>
      <c r="Q7" s="28">
        <f>DATE($AC$7,1,1)</f>
        <v>44562</v>
      </c>
      <c r="R7" s="28">
        <f>Q7+31</f>
        <v>44593</v>
      </c>
      <c r="S7" s="28">
        <f t="shared" ref="S7:AB7" si="0">R7+31</f>
        <v>44624</v>
      </c>
      <c r="T7" s="28">
        <f t="shared" si="0"/>
        <v>44655</v>
      </c>
      <c r="U7" s="28">
        <f t="shared" si="0"/>
        <v>44686</v>
      </c>
      <c r="V7" s="28">
        <f t="shared" si="0"/>
        <v>44717</v>
      </c>
      <c r="W7" s="28">
        <f t="shared" si="0"/>
        <v>44748</v>
      </c>
      <c r="X7" s="28">
        <f t="shared" si="0"/>
        <v>44779</v>
      </c>
      <c r="Y7" s="28">
        <f t="shared" si="0"/>
        <v>44810</v>
      </c>
      <c r="Z7" s="28">
        <f t="shared" si="0"/>
        <v>44841</v>
      </c>
      <c r="AA7" s="28">
        <f t="shared" si="0"/>
        <v>44872</v>
      </c>
      <c r="AB7" s="28">
        <f t="shared" si="0"/>
        <v>44903</v>
      </c>
      <c r="AC7" s="29">
        <f>P7+1</f>
        <v>2022</v>
      </c>
      <c r="AD7" s="28">
        <f>DATE($AP$7,1,1)</f>
        <v>44927</v>
      </c>
      <c r="AE7" s="28">
        <f>AD7+31</f>
        <v>44958</v>
      </c>
      <c r="AF7" s="28">
        <f t="shared" ref="AF7:AO7" si="1">AE7+31</f>
        <v>44989</v>
      </c>
      <c r="AG7" s="28">
        <f t="shared" si="1"/>
        <v>45020</v>
      </c>
      <c r="AH7" s="28">
        <f t="shared" si="1"/>
        <v>45051</v>
      </c>
      <c r="AI7" s="28">
        <f t="shared" si="1"/>
        <v>45082</v>
      </c>
      <c r="AJ7" s="28">
        <f t="shared" si="1"/>
        <v>45113</v>
      </c>
      <c r="AK7" s="28">
        <f t="shared" si="1"/>
        <v>45144</v>
      </c>
      <c r="AL7" s="28">
        <f t="shared" si="1"/>
        <v>45175</v>
      </c>
      <c r="AM7" s="28">
        <f t="shared" si="1"/>
        <v>45206</v>
      </c>
      <c r="AN7" s="28">
        <f t="shared" si="1"/>
        <v>45237</v>
      </c>
      <c r="AO7" s="28">
        <f t="shared" si="1"/>
        <v>45268</v>
      </c>
      <c r="AP7" s="29">
        <f>AC7+1</f>
        <v>2023</v>
      </c>
      <c r="AQ7" s="28">
        <f>DATE($BC$7,1,1)</f>
        <v>45292</v>
      </c>
      <c r="AR7" s="28">
        <f>AQ7+31</f>
        <v>45323</v>
      </c>
      <c r="AS7" s="28">
        <f t="shared" ref="AS7:BB7" si="2">AR7+31</f>
        <v>45354</v>
      </c>
      <c r="AT7" s="28">
        <f t="shared" si="2"/>
        <v>45385</v>
      </c>
      <c r="AU7" s="28">
        <f t="shared" si="2"/>
        <v>45416</v>
      </c>
      <c r="AV7" s="28">
        <f t="shared" si="2"/>
        <v>45447</v>
      </c>
      <c r="AW7" s="28">
        <f t="shared" si="2"/>
        <v>45478</v>
      </c>
      <c r="AX7" s="28">
        <f t="shared" si="2"/>
        <v>45509</v>
      </c>
      <c r="AY7" s="28">
        <f t="shared" si="2"/>
        <v>45540</v>
      </c>
      <c r="AZ7" s="28">
        <f t="shared" si="2"/>
        <v>45571</v>
      </c>
      <c r="BA7" s="28">
        <f t="shared" si="2"/>
        <v>45602</v>
      </c>
      <c r="BB7" s="28">
        <f t="shared" si="2"/>
        <v>45633</v>
      </c>
      <c r="BC7" s="29">
        <f>AP7+1</f>
        <v>2024</v>
      </c>
      <c r="BD7" s="28">
        <f>DATE($BP$7,1,1)</f>
        <v>45658</v>
      </c>
      <c r="BE7" s="28">
        <f>BD7+31</f>
        <v>45689</v>
      </c>
      <c r="BF7" s="28">
        <f t="shared" ref="BF7:BO7" si="3">BE7+31</f>
        <v>45720</v>
      </c>
      <c r="BG7" s="28">
        <f t="shared" si="3"/>
        <v>45751</v>
      </c>
      <c r="BH7" s="28">
        <f t="shared" si="3"/>
        <v>45782</v>
      </c>
      <c r="BI7" s="28">
        <f t="shared" si="3"/>
        <v>45813</v>
      </c>
      <c r="BJ7" s="28">
        <f t="shared" si="3"/>
        <v>45844</v>
      </c>
      <c r="BK7" s="28">
        <f t="shared" si="3"/>
        <v>45875</v>
      </c>
      <c r="BL7" s="28">
        <f t="shared" si="3"/>
        <v>45906</v>
      </c>
      <c r="BM7" s="28">
        <f t="shared" si="3"/>
        <v>45937</v>
      </c>
      <c r="BN7" s="28">
        <f t="shared" si="3"/>
        <v>45968</v>
      </c>
      <c r="BO7" s="28">
        <f t="shared" si="3"/>
        <v>45999</v>
      </c>
      <c r="BP7" s="29">
        <f>BC7+1</f>
        <v>2025</v>
      </c>
      <c r="BQ7" s="28">
        <f>DATE($CC$7,1,1)</f>
        <v>46023</v>
      </c>
      <c r="BR7" s="28">
        <f t="shared" ref="BR7:CB7" si="4">BQ7+31</f>
        <v>46054</v>
      </c>
      <c r="BS7" s="28">
        <f t="shared" si="4"/>
        <v>46085</v>
      </c>
      <c r="BT7" s="28">
        <f t="shared" si="4"/>
        <v>46116</v>
      </c>
      <c r="BU7" s="28">
        <f t="shared" si="4"/>
        <v>46147</v>
      </c>
      <c r="BV7" s="28">
        <f t="shared" si="4"/>
        <v>46178</v>
      </c>
      <c r="BW7" s="28">
        <f t="shared" si="4"/>
        <v>46209</v>
      </c>
      <c r="BX7" s="28">
        <f t="shared" si="4"/>
        <v>46240</v>
      </c>
      <c r="BY7" s="28">
        <f t="shared" si="4"/>
        <v>46271</v>
      </c>
      <c r="BZ7" s="28">
        <f t="shared" si="4"/>
        <v>46302</v>
      </c>
      <c r="CA7" s="28">
        <f t="shared" si="4"/>
        <v>46333</v>
      </c>
      <c r="CB7" s="28">
        <f t="shared" si="4"/>
        <v>46364</v>
      </c>
      <c r="CC7" s="29">
        <f>BP7+1</f>
        <v>2026</v>
      </c>
    </row>
    <row r="8" spans="1:81" ht="4.5" customHeight="1" thickBot="1"/>
    <row r="9" spans="1:81" ht="13.5" customHeight="1" thickBot="1">
      <c r="A9" s="30" t="s">
        <v>7</v>
      </c>
      <c r="B9" s="31"/>
      <c r="C9" s="32" t="s">
        <v>8</v>
      </c>
      <c r="D9" s="33">
        <v>2857296488.2431998</v>
      </c>
      <c r="E9" s="33">
        <v>2693005972.9976001</v>
      </c>
      <c r="F9" s="33">
        <v>3073071744.5917001</v>
      </c>
      <c r="G9" s="33">
        <v>2708690955.2216001</v>
      </c>
      <c r="H9" s="33">
        <v>2942512087.0352998</v>
      </c>
      <c r="I9" s="33">
        <v>3154838617.9913998</v>
      </c>
      <c r="J9" s="33">
        <v>3400513950.2802</v>
      </c>
      <c r="K9" s="33">
        <v>3441044822.7427998</v>
      </c>
      <c r="L9" s="33">
        <v>3257334052.5931997</v>
      </c>
      <c r="M9" s="33">
        <v>3284785671.1096997</v>
      </c>
      <c r="N9" s="33">
        <v>3527124733.3339996</v>
      </c>
      <c r="O9" s="33">
        <v>4091888118.125</v>
      </c>
      <c r="P9" s="34">
        <v>38432107214.265694</v>
      </c>
      <c r="Q9" s="33">
        <v>3411607991.7224998</v>
      </c>
      <c r="R9" s="33">
        <v>3311665111.6763</v>
      </c>
      <c r="S9" s="33">
        <v>3911195154.0920997</v>
      </c>
      <c r="T9" s="33">
        <v>3634993126.9519997</v>
      </c>
      <c r="U9" s="33">
        <v>4190217014.0462999</v>
      </c>
      <c r="V9" s="33">
        <v>4356246956.0723991</v>
      </c>
      <c r="W9" s="33">
        <v>4577385733.5441999</v>
      </c>
      <c r="X9" s="33">
        <v>4965954434.3133993</v>
      </c>
      <c r="Y9" s="33">
        <v>4611257428.0089998</v>
      </c>
      <c r="Z9" s="33">
        <v>4378368530.0576</v>
      </c>
      <c r="AA9" s="33">
        <v>4504376804.1224003</v>
      </c>
      <c r="AB9" s="33">
        <v>5201656767.6733999</v>
      </c>
      <c r="AC9" s="34">
        <v>51054925052.281593</v>
      </c>
      <c r="AD9" s="33">
        <v>4392347547.0867996</v>
      </c>
      <c r="AE9" s="33">
        <v>4033601668.4337001</v>
      </c>
      <c r="AF9" s="33">
        <v>4887389314.1116009</v>
      </c>
      <c r="AG9" s="33">
        <v>4088588180.0867</v>
      </c>
      <c r="AH9" s="33">
        <v>4785382991.7210999</v>
      </c>
      <c r="AI9" s="33">
        <v>4800601390.9723005</v>
      </c>
      <c r="AJ9" s="33">
        <v>4956737214.0738001</v>
      </c>
      <c r="AK9" s="33">
        <v>5163942740.3607006</v>
      </c>
      <c r="AL9" s="33">
        <v>4522250915.6921997</v>
      </c>
      <c r="AM9" s="33">
        <v>4595048488.2779999</v>
      </c>
      <c r="AN9" s="33">
        <v>4548443804.7579994</v>
      </c>
      <c r="AO9" s="33">
        <v>5074837351.9651995</v>
      </c>
      <c r="AP9" s="34">
        <v>55849171607.5401</v>
      </c>
      <c r="AQ9" s="33">
        <v>4609729748.0550003</v>
      </c>
      <c r="AR9" s="33">
        <v>4201917915.2691002</v>
      </c>
      <c r="AS9" s="33">
        <v>4492152407.8607998</v>
      </c>
      <c r="AT9" s="33">
        <v>4605897166.9298</v>
      </c>
      <c r="AU9" s="33">
        <v>4768309933.2072001</v>
      </c>
      <c r="AV9" s="33">
        <v>4619588787.1142006</v>
      </c>
      <c r="AW9" s="33">
        <v>5328215008.7263002</v>
      </c>
      <c r="AX9" s="33">
        <v>5207669230.1071997</v>
      </c>
      <c r="AY9" s="33">
        <v>4722625754.2973995</v>
      </c>
      <c r="AZ9" s="33">
        <v>5032544099.0589008</v>
      </c>
      <c r="BA9" s="33">
        <v>4708457304.7254</v>
      </c>
      <c r="BB9" s="33">
        <v>5366151452.8901005</v>
      </c>
      <c r="BC9" s="34">
        <v>57663258808.241402</v>
      </c>
      <c r="BD9" s="33">
        <v>4894094579.1669006</v>
      </c>
      <c r="BE9" s="33">
        <v>4553829387.0333996</v>
      </c>
      <c r="BF9" s="33">
        <v>4758058721.4900999</v>
      </c>
      <c r="BG9" s="33">
        <v>4807660691.9528999</v>
      </c>
      <c r="BH9" s="33">
        <v>5000194256.1357002</v>
      </c>
      <c r="BI9" s="33">
        <v>4904357082.0351009</v>
      </c>
      <c r="BJ9" s="33">
        <v>5637931869.0538998</v>
      </c>
      <c r="BK9" s="33">
        <v>5313732513.6721001</v>
      </c>
      <c r="BL9" s="33">
        <v>5290961455.1897001</v>
      </c>
      <c r="BM9" s="33">
        <v>5528752720.0846996</v>
      </c>
      <c r="BN9" s="33">
        <v>4948943655.9153996</v>
      </c>
      <c r="BO9" s="33">
        <v>5941592850.6981993</v>
      </c>
      <c r="BP9" s="34">
        <v>61580109782.428116</v>
      </c>
      <c r="BQ9" s="33">
        <v>4984545889.4443998</v>
      </c>
      <c r="BR9" s="33">
        <v>0</v>
      </c>
      <c r="BS9" s="33">
        <v>0</v>
      </c>
      <c r="BT9" s="33">
        <v>0</v>
      </c>
      <c r="BU9" s="33">
        <v>0</v>
      </c>
      <c r="BV9" s="33">
        <v>0</v>
      </c>
      <c r="BW9" s="33">
        <v>0</v>
      </c>
      <c r="BX9" s="33">
        <v>0</v>
      </c>
      <c r="BY9" s="33">
        <v>0</v>
      </c>
      <c r="BZ9" s="33">
        <v>0</v>
      </c>
      <c r="CA9" s="33">
        <v>0</v>
      </c>
      <c r="CB9" s="33">
        <v>0</v>
      </c>
      <c r="CC9" s="34">
        <v>4984545889.4443998</v>
      </c>
    </row>
    <row r="10" spans="1:81" ht="13.5" customHeight="1" thickBot="1">
      <c r="A10" s="35"/>
      <c r="B10" s="36"/>
      <c r="C10" s="32" t="s">
        <v>9</v>
      </c>
      <c r="D10" s="33">
        <v>1445763635.0255001</v>
      </c>
      <c r="E10" s="33">
        <v>1355426607.4057</v>
      </c>
      <c r="F10" s="33">
        <v>1219716736.2563</v>
      </c>
      <c r="G10" s="33">
        <v>1163285365.1355</v>
      </c>
      <c r="H10" s="33">
        <v>1312947395.8940001</v>
      </c>
      <c r="I10" s="33">
        <v>1751241072.2039003</v>
      </c>
      <c r="J10" s="33">
        <v>1606916336.5153997</v>
      </c>
      <c r="K10" s="33">
        <v>1393419347.1856999</v>
      </c>
      <c r="L10" s="33">
        <v>1409565969.6733999</v>
      </c>
      <c r="M10" s="33">
        <v>1367576543.233</v>
      </c>
      <c r="N10" s="33">
        <v>1348859430.4336998</v>
      </c>
      <c r="O10" s="33">
        <v>1602563336.5151</v>
      </c>
      <c r="P10" s="34">
        <v>16977281775.477201</v>
      </c>
      <c r="Q10" s="33">
        <v>1881303286.1795003</v>
      </c>
      <c r="R10" s="33">
        <v>1488451530.7944</v>
      </c>
      <c r="S10" s="33">
        <v>1673368176.7112999</v>
      </c>
      <c r="T10" s="33">
        <v>1496087050.8096001</v>
      </c>
      <c r="U10" s="33">
        <v>1703162587.2493002</v>
      </c>
      <c r="V10" s="33">
        <v>2070863262.2216997</v>
      </c>
      <c r="W10" s="33">
        <v>1765580732.4436002</v>
      </c>
      <c r="X10" s="33">
        <v>1744908904.8372998</v>
      </c>
      <c r="Y10" s="33">
        <v>1788714331.1150999</v>
      </c>
      <c r="Z10" s="33">
        <v>1577879998.7631998</v>
      </c>
      <c r="AA10" s="33">
        <v>1615911667.5102</v>
      </c>
      <c r="AB10" s="33">
        <v>1786516371.7607999</v>
      </c>
      <c r="AC10" s="34">
        <v>20592747900.395996</v>
      </c>
      <c r="AD10" s="33">
        <v>2074292491.8555996</v>
      </c>
      <c r="AE10" s="33">
        <v>1602907036.7590003</v>
      </c>
      <c r="AF10" s="33">
        <v>1972618602.7255998</v>
      </c>
      <c r="AG10" s="33">
        <v>1721366579.3050001</v>
      </c>
      <c r="AH10" s="33">
        <v>2007028115.6683002</v>
      </c>
      <c r="AI10" s="33">
        <v>2470011263.8967004</v>
      </c>
      <c r="AJ10" s="33">
        <v>2196255953.4626002</v>
      </c>
      <c r="AK10" s="33">
        <v>2080797417.993</v>
      </c>
      <c r="AL10" s="33">
        <v>2001854410.9576998</v>
      </c>
      <c r="AM10" s="33">
        <v>2001564431.1973</v>
      </c>
      <c r="AN10" s="33">
        <v>1935730916.5381999</v>
      </c>
      <c r="AO10" s="33">
        <v>2064607314.0959001</v>
      </c>
      <c r="AP10" s="34">
        <v>24129034534.454899</v>
      </c>
      <c r="AQ10" s="33">
        <v>2198880941.0671997</v>
      </c>
      <c r="AR10" s="33">
        <v>2030212216.9539003</v>
      </c>
      <c r="AS10" s="33">
        <v>2100508180.9765999</v>
      </c>
      <c r="AT10" s="33">
        <v>2191367067.9026999</v>
      </c>
      <c r="AU10" s="33">
        <v>2229507374.3843002</v>
      </c>
      <c r="AV10" s="33">
        <v>2571893327.8629003</v>
      </c>
      <c r="AW10" s="33">
        <v>2934185242.6037002</v>
      </c>
      <c r="AX10" s="33">
        <v>2203109135.1307998</v>
      </c>
      <c r="AY10" s="33">
        <v>2239814356.7055001</v>
      </c>
      <c r="AZ10" s="33">
        <v>2392977659.1177998</v>
      </c>
      <c r="BA10" s="33">
        <v>2236404258.7247996</v>
      </c>
      <c r="BB10" s="33">
        <v>2730002351.4723997</v>
      </c>
      <c r="BC10" s="34">
        <v>28058862112.902603</v>
      </c>
      <c r="BD10" s="33">
        <v>2646645507.3878999</v>
      </c>
      <c r="BE10" s="33">
        <v>2176148394.7862</v>
      </c>
      <c r="BF10" s="33">
        <v>2536709635.3148999</v>
      </c>
      <c r="BG10" s="33">
        <v>2732041313.6308002</v>
      </c>
      <c r="BH10" s="33">
        <v>2499686696.5476999</v>
      </c>
      <c r="BI10" s="33">
        <v>2799090807.3083</v>
      </c>
      <c r="BJ10" s="33">
        <v>3064772840.8574004</v>
      </c>
      <c r="BK10" s="33">
        <v>2333368678.5272002</v>
      </c>
      <c r="BL10" s="33">
        <v>2474559997.3298001</v>
      </c>
      <c r="BM10" s="33">
        <v>2834566597.7281003</v>
      </c>
      <c r="BN10" s="33">
        <v>2493175533.0634999</v>
      </c>
      <c r="BO10" s="33">
        <v>3197507275.2213001</v>
      </c>
      <c r="BP10" s="34">
        <v>31788273277.703106</v>
      </c>
      <c r="BQ10" s="33">
        <v>2608743483.7904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4">
        <v>2608743483.7904</v>
      </c>
    </row>
    <row r="11" spans="1:81" ht="13.5" customHeight="1" thickBot="1">
      <c r="A11" s="35"/>
      <c r="B11" s="36"/>
      <c r="C11" s="37" t="s">
        <v>10</v>
      </c>
      <c r="D11" s="33">
        <v>404243655.88849998</v>
      </c>
      <c r="E11" s="33">
        <v>398938824.87840003</v>
      </c>
      <c r="F11" s="33">
        <v>409224602.69980001</v>
      </c>
      <c r="G11" s="33">
        <v>407991890.05620003</v>
      </c>
      <c r="H11" s="33">
        <v>422948349.676</v>
      </c>
      <c r="I11" s="33">
        <v>419718974.8057</v>
      </c>
      <c r="J11" s="33">
        <v>423924992.97169995</v>
      </c>
      <c r="K11" s="33">
        <v>428696130.00209999</v>
      </c>
      <c r="L11" s="33">
        <v>435190565.09690005</v>
      </c>
      <c r="M11" s="33">
        <v>438845356.125</v>
      </c>
      <c r="N11" s="33">
        <v>446107441.995</v>
      </c>
      <c r="O11" s="33">
        <v>451031568.06760001</v>
      </c>
      <c r="P11" s="34">
        <v>5086862352.2628994</v>
      </c>
      <c r="Q11" s="33">
        <v>455562779.98009998</v>
      </c>
      <c r="R11" s="33">
        <v>453275546.81229997</v>
      </c>
      <c r="S11" s="33">
        <v>458764657.48570001</v>
      </c>
      <c r="T11" s="33">
        <v>467893747.00490004</v>
      </c>
      <c r="U11" s="33">
        <v>470891345.87080002</v>
      </c>
      <c r="V11" s="33">
        <v>462581543.74369997</v>
      </c>
      <c r="W11" s="33">
        <v>480694098.34930003</v>
      </c>
      <c r="X11" s="33">
        <v>487484377.04349995</v>
      </c>
      <c r="Y11" s="33">
        <v>488377458.05499995</v>
      </c>
      <c r="Z11" s="33">
        <v>499964327.4716</v>
      </c>
      <c r="AA11" s="33">
        <v>502614285.79570001</v>
      </c>
      <c r="AB11" s="33">
        <v>450831882.96500003</v>
      </c>
      <c r="AC11" s="34">
        <v>5678936050.5776014</v>
      </c>
      <c r="AD11" s="33">
        <v>507230761.68399996</v>
      </c>
      <c r="AE11" s="33">
        <v>516019286.61070007</v>
      </c>
      <c r="AF11" s="33">
        <v>520046510.50020003</v>
      </c>
      <c r="AG11" s="33">
        <v>524925915.10619998</v>
      </c>
      <c r="AH11" s="33">
        <v>537992515.02499998</v>
      </c>
      <c r="AI11" s="33">
        <v>531114642.12699997</v>
      </c>
      <c r="AJ11" s="33">
        <v>538323960.83639991</v>
      </c>
      <c r="AK11" s="33">
        <v>541058185.41349995</v>
      </c>
      <c r="AL11" s="33">
        <v>546523972.34280002</v>
      </c>
      <c r="AM11" s="33">
        <v>555839955.16190004</v>
      </c>
      <c r="AN11" s="33">
        <v>556296762.51100004</v>
      </c>
      <c r="AO11" s="33">
        <v>564538501.2299999</v>
      </c>
      <c r="AP11" s="34">
        <v>6439910968.5486984</v>
      </c>
      <c r="AQ11" s="33">
        <v>566652106.35080004</v>
      </c>
      <c r="AR11" s="33">
        <v>567837292.39829993</v>
      </c>
      <c r="AS11" s="33">
        <v>573263375.59619999</v>
      </c>
      <c r="AT11" s="33">
        <v>580371430.88109994</v>
      </c>
      <c r="AU11" s="33">
        <v>585693968.14479995</v>
      </c>
      <c r="AV11" s="33">
        <v>588999404.6602</v>
      </c>
      <c r="AW11" s="33">
        <v>600311999.46869993</v>
      </c>
      <c r="AX11" s="33">
        <v>611105911.06029999</v>
      </c>
      <c r="AY11" s="33">
        <v>614586698.49450004</v>
      </c>
      <c r="AZ11" s="33">
        <v>619968347.18009996</v>
      </c>
      <c r="BA11" s="33">
        <v>624121218.7816999</v>
      </c>
      <c r="BB11" s="33">
        <v>628696094.55180001</v>
      </c>
      <c r="BC11" s="34">
        <v>7161607847.5685005</v>
      </c>
      <c r="BD11" s="33">
        <v>634270555.43760002</v>
      </c>
      <c r="BE11" s="33">
        <v>644252467.34010005</v>
      </c>
      <c r="BF11" s="33">
        <v>650496120.8096</v>
      </c>
      <c r="BG11" s="33">
        <v>650569710.38489997</v>
      </c>
      <c r="BH11" s="33">
        <v>661180066.02899992</v>
      </c>
      <c r="BI11" s="33">
        <v>666281868.9842999</v>
      </c>
      <c r="BJ11" s="33">
        <v>671737858.27100003</v>
      </c>
      <c r="BK11" s="33">
        <v>676093685.77890003</v>
      </c>
      <c r="BL11" s="33">
        <v>680585912.87249994</v>
      </c>
      <c r="BM11" s="33">
        <v>689017057.03190005</v>
      </c>
      <c r="BN11" s="33">
        <v>700059429.48889995</v>
      </c>
      <c r="BO11" s="33">
        <v>691414534.24760008</v>
      </c>
      <c r="BP11" s="34">
        <v>8015959266.6762991</v>
      </c>
      <c r="BQ11" s="33">
        <v>710524234.90069997</v>
      </c>
      <c r="BR11" s="33">
        <v>0</v>
      </c>
      <c r="BS11" s="33">
        <v>0</v>
      </c>
      <c r="BT11" s="33">
        <v>0</v>
      </c>
      <c r="BU11" s="33">
        <v>0</v>
      </c>
      <c r="BV11" s="33">
        <v>0</v>
      </c>
      <c r="BW11" s="33">
        <v>0</v>
      </c>
      <c r="BX11" s="33">
        <v>0</v>
      </c>
      <c r="BY11" s="33">
        <v>0</v>
      </c>
      <c r="BZ11" s="33">
        <v>0</v>
      </c>
      <c r="CA11" s="33">
        <v>0</v>
      </c>
      <c r="CB11" s="33">
        <v>0</v>
      </c>
      <c r="CC11" s="34">
        <v>710524234.90069997</v>
      </c>
    </row>
    <row r="12" spans="1:81" ht="13.5" customHeight="1" thickBot="1">
      <c r="A12" s="35"/>
      <c r="B12" s="36"/>
      <c r="C12" s="32" t="s">
        <v>11</v>
      </c>
      <c r="D12" s="33">
        <v>399765060.40090001</v>
      </c>
      <c r="E12" s="33">
        <v>298766085.67539996</v>
      </c>
      <c r="F12" s="33">
        <v>337878157.40539992</v>
      </c>
      <c r="G12" s="33">
        <v>357559031.4575001</v>
      </c>
      <c r="H12" s="33">
        <v>389681549.76949996</v>
      </c>
      <c r="I12" s="33">
        <v>397809195.5205</v>
      </c>
      <c r="J12" s="33">
        <v>367606128.68779999</v>
      </c>
      <c r="K12" s="33">
        <v>361595009.54629999</v>
      </c>
      <c r="L12" s="33">
        <v>357802686.74479997</v>
      </c>
      <c r="M12" s="33">
        <v>385163494.51519996</v>
      </c>
      <c r="N12" s="33">
        <v>388879217.22349989</v>
      </c>
      <c r="O12" s="33">
        <v>587430296.88440001</v>
      </c>
      <c r="P12" s="34">
        <v>4629935913.8312006</v>
      </c>
      <c r="Q12" s="33">
        <v>454113184.36570001</v>
      </c>
      <c r="R12" s="33">
        <v>378384654.37160003</v>
      </c>
      <c r="S12" s="33">
        <v>444525451.50730008</v>
      </c>
      <c r="T12" s="33">
        <v>464727079.21750009</v>
      </c>
      <c r="U12" s="33">
        <v>419980562.16349989</v>
      </c>
      <c r="V12" s="33">
        <v>518385110.16409999</v>
      </c>
      <c r="W12" s="33">
        <v>526917970.74319988</v>
      </c>
      <c r="X12" s="33">
        <v>427821347.68879998</v>
      </c>
      <c r="Y12" s="33">
        <v>436521722.4777</v>
      </c>
      <c r="Z12" s="33">
        <v>512617606.23500001</v>
      </c>
      <c r="AA12" s="33">
        <v>464039627.52620006</v>
      </c>
      <c r="AB12" s="33">
        <v>722018387.32879996</v>
      </c>
      <c r="AC12" s="34">
        <v>5770052703.7894001</v>
      </c>
      <c r="AD12" s="33">
        <v>425542180.63199997</v>
      </c>
      <c r="AE12" s="33">
        <v>427580967.34130001</v>
      </c>
      <c r="AF12" s="33">
        <v>474628637.38249999</v>
      </c>
      <c r="AG12" s="33">
        <v>483684604.95240003</v>
      </c>
      <c r="AH12" s="33">
        <v>476660276.81770003</v>
      </c>
      <c r="AI12" s="33">
        <v>520812146.48859996</v>
      </c>
      <c r="AJ12" s="33">
        <v>437246423.16120005</v>
      </c>
      <c r="AK12" s="33">
        <v>404024029.79280007</v>
      </c>
      <c r="AL12" s="33">
        <v>458322578.79540008</v>
      </c>
      <c r="AM12" s="33">
        <v>449971977.06989998</v>
      </c>
      <c r="AN12" s="33">
        <v>499241518.89499998</v>
      </c>
      <c r="AO12" s="33">
        <v>745148063.82219982</v>
      </c>
      <c r="AP12" s="34">
        <v>5802863405.1510029</v>
      </c>
      <c r="AQ12" s="33">
        <v>436095682.5309</v>
      </c>
      <c r="AR12" s="33">
        <v>427988713.50479996</v>
      </c>
      <c r="AS12" s="33">
        <v>552068494.37880003</v>
      </c>
      <c r="AT12" s="33">
        <v>486771422.52820003</v>
      </c>
      <c r="AU12" s="33">
        <v>491112267.83400005</v>
      </c>
      <c r="AV12" s="33">
        <v>575130982.63960004</v>
      </c>
      <c r="AW12" s="33">
        <v>553972461.28100002</v>
      </c>
      <c r="AX12" s="33">
        <v>458942304.11969995</v>
      </c>
      <c r="AY12" s="33">
        <v>458720186.90320003</v>
      </c>
      <c r="AZ12" s="33">
        <v>551077608.92279994</v>
      </c>
      <c r="BA12" s="33">
        <v>555350644.56140006</v>
      </c>
      <c r="BB12" s="33">
        <v>573166399.58000004</v>
      </c>
      <c r="BC12" s="34">
        <v>6120397168.7844038</v>
      </c>
      <c r="BD12" s="33">
        <v>481429147.31049997</v>
      </c>
      <c r="BE12" s="33">
        <v>572863915.88380003</v>
      </c>
      <c r="BF12" s="33">
        <v>515242588.54540002</v>
      </c>
      <c r="BG12" s="33">
        <v>598452315.8111999</v>
      </c>
      <c r="BH12" s="33">
        <v>498582914.19910002</v>
      </c>
      <c r="BI12" s="33">
        <v>682928583.30579996</v>
      </c>
      <c r="BJ12" s="33">
        <v>476077779.08020002</v>
      </c>
      <c r="BK12" s="33">
        <v>439246762.33209997</v>
      </c>
      <c r="BL12" s="33">
        <v>571805595.7191</v>
      </c>
      <c r="BM12" s="33">
        <v>538438085.74570012</v>
      </c>
      <c r="BN12" s="33">
        <v>513362145.34030002</v>
      </c>
      <c r="BO12" s="33">
        <v>724356177.21630001</v>
      </c>
      <c r="BP12" s="34">
        <v>6612786010.4894981</v>
      </c>
      <c r="BQ12" s="33">
        <v>451931722.38770002</v>
      </c>
      <c r="BR12" s="33">
        <v>0</v>
      </c>
      <c r="BS12" s="33">
        <v>0</v>
      </c>
      <c r="BT12" s="33">
        <v>0</v>
      </c>
      <c r="BU12" s="33">
        <v>0</v>
      </c>
      <c r="BV12" s="33">
        <v>0</v>
      </c>
      <c r="BW12" s="33">
        <v>0</v>
      </c>
      <c r="BX12" s="33">
        <v>0</v>
      </c>
      <c r="BY12" s="33">
        <v>0</v>
      </c>
      <c r="BZ12" s="33">
        <v>0</v>
      </c>
      <c r="CA12" s="33">
        <v>0</v>
      </c>
      <c r="CB12" s="33">
        <v>0</v>
      </c>
      <c r="CC12" s="34">
        <v>451931722.38770002</v>
      </c>
    </row>
    <row r="13" spans="1:81" ht="13.5" customHeight="1" thickBot="1">
      <c r="A13" s="35"/>
      <c r="B13" s="36"/>
      <c r="C13" s="32" t="s">
        <v>12</v>
      </c>
      <c r="D13" s="33">
        <v>349863685.95139992</v>
      </c>
      <c r="E13" s="33">
        <v>411226590.52659994</v>
      </c>
      <c r="F13" s="33">
        <v>500233892.3179</v>
      </c>
      <c r="G13" s="33">
        <v>396958878.53369999</v>
      </c>
      <c r="H13" s="33">
        <v>465868877.29960001</v>
      </c>
      <c r="I13" s="33">
        <v>516460353.46729994</v>
      </c>
      <c r="J13" s="33">
        <v>450334047.6584</v>
      </c>
      <c r="K13" s="33">
        <v>500153861.85669994</v>
      </c>
      <c r="L13" s="33">
        <v>460567538.62589997</v>
      </c>
      <c r="M13" s="33">
        <v>427536506.61920005</v>
      </c>
      <c r="N13" s="33">
        <v>558646027.59550011</v>
      </c>
      <c r="O13" s="33">
        <v>598613576.28270006</v>
      </c>
      <c r="P13" s="34">
        <v>5636463836.7348995</v>
      </c>
      <c r="Q13" s="33">
        <v>451455797.5765</v>
      </c>
      <c r="R13" s="33">
        <v>540383736.25540006</v>
      </c>
      <c r="S13" s="33">
        <v>521927284.00319993</v>
      </c>
      <c r="T13" s="33">
        <v>502793572.21360004</v>
      </c>
      <c r="U13" s="33">
        <v>560033534.31190014</v>
      </c>
      <c r="V13" s="33">
        <v>544656592.25580001</v>
      </c>
      <c r="W13" s="33">
        <v>572267161.67240012</v>
      </c>
      <c r="X13" s="33">
        <v>560115562.17739999</v>
      </c>
      <c r="Y13" s="33">
        <v>591771085.16980004</v>
      </c>
      <c r="Z13" s="33">
        <v>653476495.91960001</v>
      </c>
      <c r="AA13" s="33">
        <v>490060250.90710002</v>
      </c>
      <c r="AB13" s="33">
        <v>549291904.19000006</v>
      </c>
      <c r="AC13" s="34">
        <v>6538232976.6526995</v>
      </c>
      <c r="AD13" s="33">
        <v>578890188.88370001</v>
      </c>
      <c r="AE13" s="33">
        <v>583500498.44879997</v>
      </c>
      <c r="AF13" s="33">
        <v>635731684.04049993</v>
      </c>
      <c r="AG13" s="33">
        <v>660247755.8269999</v>
      </c>
      <c r="AH13" s="33">
        <v>662109393.97549999</v>
      </c>
      <c r="AI13" s="33">
        <v>596523345.31949997</v>
      </c>
      <c r="AJ13" s="33">
        <v>711792822.58110011</v>
      </c>
      <c r="AK13" s="33">
        <v>647451926.92250001</v>
      </c>
      <c r="AL13" s="33">
        <v>744266594.77099991</v>
      </c>
      <c r="AM13" s="33">
        <v>634776391.59119999</v>
      </c>
      <c r="AN13" s="33">
        <v>625733042.08560002</v>
      </c>
      <c r="AO13" s="33">
        <v>747968518.35870004</v>
      </c>
      <c r="AP13" s="34">
        <v>7828992162.8051004</v>
      </c>
      <c r="AQ13" s="33">
        <v>664628466.58009994</v>
      </c>
      <c r="AR13" s="33">
        <v>718780019.32749999</v>
      </c>
      <c r="AS13" s="33">
        <v>713916827.2759999</v>
      </c>
      <c r="AT13" s="33">
        <v>709933832.06639993</v>
      </c>
      <c r="AU13" s="33">
        <v>873734068.94089997</v>
      </c>
      <c r="AV13" s="33">
        <v>660545673.41059995</v>
      </c>
      <c r="AW13" s="33">
        <v>726497296.85759997</v>
      </c>
      <c r="AX13" s="33">
        <v>807552810.57539999</v>
      </c>
      <c r="AY13" s="33">
        <v>681035185.73690009</v>
      </c>
      <c r="AZ13" s="33">
        <v>793832037.40560007</v>
      </c>
      <c r="BA13" s="33">
        <v>736250001.57099998</v>
      </c>
      <c r="BB13" s="33">
        <v>872170440.6795001</v>
      </c>
      <c r="BC13" s="34">
        <v>8958876660.4274998</v>
      </c>
      <c r="BD13" s="33">
        <v>723109859.97229981</v>
      </c>
      <c r="BE13" s="33">
        <v>860506272.07929993</v>
      </c>
      <c r="BF13" s="33">
        <v>807003842.83899999</v>
      </c>
      <c r="BG13" s="33">
        <v>843293072.92750001</v>
      </c>
      <c r="BH13" s="33">
        <v>836353752.64160001</v>
      </c>
      <c r="BI13" s="33">
        <v>958942238.02499998</v>
      </c>
      <c r="BJ13" s="33">
        <v>963944685.51760006</v>
      </c>
      <c r="BK13" s="33">
        <v>815697923.81219995</v>
      </c>
      <c r="BL13" s="33">
        <v>869437224.12290001</v>
      </c>
      <c r="BM13" s="33">
        <v>997959496.51440001</v>
      </c>
      <c r="BN13" s="33">
        <v>869249913.92209995</v>
      </c>
      <c r="BO13" s="33">
        <v>1088108814.9064002</v>
      </c>
      <c r="BP13" s="34">
        <v>10633607097.2803</v>
      </c>
      <c r="BQ13" s="33">
        <v>892056541.31009996</v>
      </c>
      <c r="BR13" s="33">
        <v>0</v>
      </c>
      <c r="BS13" s="33">
        <v>0</v>
      </c>
      <c r="BT13" s="33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0</v>
      </c>
      <c r="CB13" s="33">
        <v>0</v>
      </c>
      <c r="CC13" s="34">
        <v>892056541.31009996</v>
      </c>
    </row>
    <row r="14" spans="1:81" ht="13.5" customHeight="1" thickBot="1">
      <c r="A14" s="35"/>
      <c r="B14" s="36"/>
      <c r="C14" s="32" t="s">
        <v>13</v>
      </c>
      <c r="D14" s="33">
        <v>318627338.71399999</v>
      </c>
      <c r="E14" s="33">
        <v>262529524.58930001</v>
      </c>
      <c r="F14" s="33">
        <v>250316272.97710001</v>
      </c>
      <c r="G14" s="33">
        <v>196504245.28780001</v>
      </c>
      <c r="H14" s="33">
        <v>226464737.15000001</v>
      </c>
      <c r="I14" s="33">
        <v>282176550.28170002</v>
      </c>
      <c r="J14" s="33">
        <v>264362159.3263</v>
      </c>
      <c r="K14" s="33">
        <v>277336513.73509997</v>
      </c>
      <c r="L14" s="33">
        <v>256698406.50459999</v>
      </c>
      <c r="M14" s="33">
        <v>242250792.79570001</v>
      </c>
      <c r="N14" s="33">
        <v>271719915.22140002</v>
      </c>
      <c r="O14" s="33">
        <v>314248843.46340001</v>
      </c>
      <c r="P14" s="34">
        <v>3163235300.0464001</v>
      </c>
      <c r="Q14" s="33">
        <v>285342610.85350001</v>
      </c>
      <c r="R14" s="33">
        <v>246476102.79550001</v>
      </c>
      <c r="S14" s="33">
        <v>232606393.41659999</v>
      </c>
      <c r="T14" s="33">
        <v>209260325.12509999</v>
      </c>
      <c r="U14" s="33">
        <v>312169348.61589998</v>
      </c>
      <c r="V14" s="33">
        <v>296973057.48290002</v>
      </c>
      <c r="W14" s="33">
        <v>271013262.65109998</v>
      </c>
      <c r="X14" s="33">
        <v>271979800.3477</v>
      </c>
      <c r="Y14" s="33">
        <v>264506191.80919999</v>
      </c>
      <c r="Z14" s="33">
        <v>255431834.08360001</v>
      </c>
      <c r="AA14" s="33">
        <v>281936203.2202</v>
      </c>
      <c r="AB14" s="33">
        <v>373199665.21350002</v>
      </c>
      <c r="AC14" s="34">
        <v>3300894795.6148</v>
      </c>
      <c r="AD14" s="33">
        <v>306956734.25629997</v>
      </c>
      <c r="AE14" s="33">
        <v>259630822.7651</v>
      </c>
      <c r="AF14" s="33">
        <v>241865593.69209999</v>
      </c>
      <c r="AG14" s="33">
        <v>270261453.76599997</v>
      </c>
      <c r="AH14" s="33">
        <v>264291633.70390001</v>
      </c>
      <c r="AI14" s="33">
        <v>291126136.69340003</v>
      </c>
      <c r="AJ14" s="33">
        <v>278359550.324</v>
      </c>
      <c r="AK14" s="33">
        <v>286313980.68260002</v>
      </c>
      <c r="AL14" s="33">
        <v>285046649.80159998</v>
      </c>
      <c r="AM14" s="33">
        <v>279357007.4242</v>
      </c>
      <c r="AN14" s="33">
        <v>331343734.84539998</v>
      </c>
      <c r="AO14" s="33">
        <v>375427750.78390002</v>
      </c>
      <c r="AP14" s="34">
        <v>3469981048.7384996</v>
      </c>
      <c r="AQ14" s="33">
        <v>320409414.26670003</v>
      </c>
      <c r="AR14" s="33">
        <v>295117667.45499998</v>
      </c>
      <c r="AS14" s="33">
        <v>260037834.41580001</v>
      </c>
      <c r="AT14" s="33">
        <v>313512265.27749997</v>
      </c>
      <c r="AU14" s="33">
        <v>336542420.51300001</v>
      </c>
      <c r="AV14" s="33">
        <v>320801571.3567</v>
      </c>
      <c r="AW14" s="33">
        <v>318780475.40170002</v>
      </c>
      <c r="AX14" s="33">
        <v>317822115.88730001</v>
      </c>
      <c r="AY14" s="33">
        <v>305913209.64230001</v>
      </c>
      <c r="AZ14" s="33">
        <v>313145615.7877</v>
      </c>
      <c r="BA14" s="33">
        <v>322977431.89410001</v>
      </c>
      <c r="BB14" s="33">
        <v>424145267.13230002</v>
      </c>
      <c r="BC14" s="34">
        <v>3849205289.0301003</v>
      </c>
      <c r="BD14" s="33">
        <v>364450383.62819999</v>
      </c>
      <c r="BE14" s="33">
        <v>314845260.5248</v>
      </c>
      <c r="BF14" s="33">
        <v>301533302.84280002</v>
      </c>
      <c r="BG14" s="33">
        <v>330119470.30129999</v>
      </c>
      <c r="BH14" s="33">
        <v>329678146.86680001</v>
      </c>
      <c r="BI14" s="33">
        <v>371238306.55250001</v>
      </c>
      <c r="BJ14" s="33">
        <v>344333795.93839997</v>
      </c>
      <c r="BK14" s="33">
        <v>344992719.53780001</v>
      </c>
      <c r="BL14" s="33">
        <v>355427763.96780002</v>
      </c>
      <c r="BM14" s="33">
        <v>338872253.04820001</v>
      </c>
      <c r="BN14" s="33">
        <v>336994339.60000002</v>
      </c>
      <c r="BO14" s="33">
        <v>438264880.09740001</v>
      </c>
      <c r="BP14" s="34">
        <v>4170750622.9060001</v>
      </c>
      <c r="BQ14" s="33">
        <v>429834905.82630002</v>
      </c>
      <c r="BR14" s="33">
        <v>0</v>
      </c>
      <c r="BS14" s="33">
        <v>0</v>
      </c>
      <c r="BT14" s="33">
        <v>0</v>
      </c>
      <c r="BU14" s="33">
        <v>0</v>
      </c>
      <c r="BV14" s="33">
        <v>0</v>
      </c>
      <c r="BW14" s="33">
        <v>0</v>
      </c>
      <c r="BX14" s="33">
        <v>0</v>
      </c>
      <c r="BY14" s="33">
        <v>0</v>
      </c>
      <c r="BZ14" s="33">
        <v>0</v>
      </c>
      <c r="CA14" s="33">
        <v>0</v>
      </c>
      <c r="CB14" s="33">
        <v>0</v>
      </c>
      <c r="CC14" s="34">
        <v>429834905.82630002</v>
      </c>
    </row>
    <row r="15" spans="1:81" ht="13.5" customHeight="1" thickBot="1">
      <c r="A15" s="35"/>
      <c r="B15" s="36"/>
      <c r="C15" s="32" t="s">
        <v>14</v>
      </c>
      <c r="D15" s="33">
        <v>351579718.76609993</v>
      </c>
      <c r="E15" s="33">
        <v>252651035.62029999</v>
      </c>
      <c r="F15" s="33">
        <v>267541132.5413</v>
      </c>
      <c r="G15" s="33">
        <v>237966907.8786</v>
      </c>
      <c r="H15" s="33">
        <v>223691438.84240001</v>
      </c>
      <c r="I15" s="33">
        <v>261222082.47499996</v>
      </c>
      <c r="J15" s="33">
        <v>250587191.74790001</v>
      </c>
      <c r="K15" s="33">
        <v>266392419.32159999</v>
      </c>
      <c r="L15" s="33">
        <v>248058821.21959999</v>
      </c>
      <c r="M15" s="33">
        <v>266767865.4404</v>
      </c>
      <c r="N15" s="33">
        <v>254677080.74080002</v>
      </c>
      <c r="O15" s="33">
        <v>401654830.28679997</v>
      </c>
      <c r="P15" s="34">
        <v>3282790524.8808012</v>
      </c>
      <c r="Q15" s="33">
        <v>327245937.90260005</v>
      </c>
      <c r="R15" s="33">
        <v>320963607.20509994</v>
      </c>
      <c r="S15" s="33">
        <v>269742397.13059998</v>
      </c>
      <c r="T15" s="33">
        <v>240695330.14300001</v>
      </c>
      <c r="U15" s="33">
        <v>260726831.07840002</v>
      </c>
      <c r="V15" s="33">
        <v>284523332.59679997</v>
      </c>
      <c r="W15" s="33">
        <v>304237532.77590001</v>
      </c>
      <c r="X15" s="33">
        <v>368461687.56560004</v>
      </c>
      <c r="Y15" s="33">
        <v>247909375.4853</v>
      </c>
      <c r="Z15" s="33">
        <v>309830865.6476</v>
      </c>
      <c r="AA15" s="33">
        <v>313426388.55879998</v>
      </c>
      <c r="AB15" s="33">
        <v>489427856.9993</v>
      </c>
      <c r="AC15" s="34">
        <v>3737191143.0889997</v>
      </c>
      <c r="AD15" s="33">
        <v>376769320.99430001</v>
      </c>
      <c r="AE15" s="33">
        <v>262389691.50569999</v>
      </c>
      <c r="AF15" s="33">
        <v>363747862.35829997</v>
      </c>
      <c r="AG15" s="33">
        <v>283748213.68059999</v>
      </c>
      <c r="AH15" s="33">
        <v>307122840.1239</v>
      </c>
      <c r="AI15" s="33">
        <v>341497814.67790002</v>
      </c>
      <c r="AJ15" s="33">
        <v>299381165.78710002</v>
      </c>
      <c r="AK15" s="33">
        <v>337041864.61559999</v>
      </c>
      <c r="AL15" s="33">
        <v>306836688.8987</v>
      </c>
      <c r="AM15" s="33">
        <v>313347394.2798</v>
      </c>
      <c r="AN15" s="33">
        <v>349402875.90079999</v>
      </c>
      <c r="AO15" s="33">
        <v>431641223.12239999</v>
      </c>
      <c r="AP15" s="34">
        <v>3972926955.9451008</v>
      </c>
      <c r="AQ15" s="33">
        <v>384469531.55000001</v>
      </c>
      <c r="AR15" s="33">
        <v>339789393.16730005</v>
      </c>
      <c r="AS15" s="33">
        <v>361175617.92030001</v>
      </c>
      <c r="AT15" s="33">
        <v>298640649.50489998</v>
      </c>
      <c r="AU15" s="33">
        <v>348329870.49760002</v>
      </c>
      <c r="AV15" s="33">
        <v>377177988.84109998</v>
      </c>
      <c r="AW15" s="33">
        <v>434768071.43440002</v>
      </c>
      <c r="AX15" s="33">
        <v>357665927.02139997</v>
      </c>
      <c r="AY15" s="33">
        <v>364945234.96019995</v>
      </c>
      <c r="AZ15" s="33">
        <v>337713691.11679995</v>
      </c>
      <c r="BA15" s="33">
        <v>360831153.13330001</v>
      </c>
      <c r="BB15" s="33">
        <v>478562099.43710005</v>
      </c>
      <c r="BC15" s="34">
        <v>4444069228.5843983</v>
      </c>
      <c r="BD15" s="33">
        <v>431037225.84450001</v>
      </c>
      <c r="BE15" s="33">
        <v>267653655.73360002</v>
      </c>
      <c r="BF15" s="33">
        <v>324439173.82169998</v>
      </c>
      <c r="BG15" s="33">
        <v>343345674.43309999</v>
      </c>
      <c r="BH15" s="33">
        <v>363190120.28320003</v>
      </c>
      <c r="BI15" s="33">
        <v>407197865.38429999</v>
      </c>
      <c r="BJ15" s="33">
        <v>442846467.75370002</v>
      </c>
      <c r="BK15" s="33">
        <v>383124491.06629997</v>
      </c>
      <c r="BL15" s="33">
        <v>385279841.97719997</v>
      </c>
      <c r="BM15" s="33">
        <v>364211067.72960001</v>
      </c>
      <c r="BN15" s="33">
        <v>388658316.6954</v>
      </c>
      <c r="BO15" s="33">
        <v>413558669.95969999</v>
      </c>
      <c r="BP15" s="34">
        <v>4514542570.6823006</v>
      </c>
      <c r="BQ15" s="33">
        <v>342742847.12500006</v>
      </c>
      <c r="BR15" s="33">
        <v>0</v>
      </c>
      <c r="BS15" s="33">
        <v>0</v>
      </c>
      <c r="BT15" s="33">
        <v>0</v>
      </c>
      <c r="BU15" s="33">
        <v>0</v>
      </c>
      <c r="BV15" s="33">
        <v>0</v>
      </c>
      <c r="BW15" s="33">
        <v>0</v>
      </c>
      <c r="BX15" s="33">
        <v>0</v>
      </c>
      <c r="BY15" s="33">
        <v>0</v>
      </c>
      <c r="BZ15" s="33">
        <v>0</v>
      </c>
      <c r="CA15" s="33">
        <v>0</v>
      </c>
      <c r="CB15" s="33">
        <v>0</v>
      </c>
      <c r="CC15" s="34">
        <v>342742847.12500006</v>
      </c>
    </row>
    <row r="16" spans="1:81" ht="13.5" customHeight="1" thickBot="1">
      <c r="A16" s="35"/>
      <c r="B16" s="36"/>
      <c r="C16" s="32" t="s">
        <v>15</v>
      </c>
      <c r="D16" s="33">
        <v>441486639.61680001</v>
      </c>
      <c r="E16" s="33">
        <v>429370099.25650001</v>
      </c>
      <c r="F16" s="33">
        <v>843993269.61090004</v>
      </c>
      <c r="G16" s="33">
        <v>791899556.44360018</v>
      </c>
      <c r="H16" s="33">
        <v>753668069.09609997</v>
      </c>
      <c r="I16" s="33">
        <v>823866914.15179992</v>
      </c>
      <c r="J16" s="33">
        <v>948644804.36979997</v>
      </c>
      <c r="K16" s="33">
        <v>1255820189.8794999</v>
      </c>
      <c r="L16" s="33">
        <v>1159881285.6129</v>
      </c>
      <c r="M16" s="33">
        <v>940007514.64769995</v>
      </c>
      <c r="N16" s="33">
        <v>644094706.60529995</v>
      </c>
      <c r="O16" s="33">
        <v>602695956.62989998</v>
      </c>
      <c r="P16" s="34">
        <v>9635429005.9208012</v>
      </c>
      <c r="Q16" s="33">
        <v>863520866.20690012</v>
      </c>
      <c r="R16" s="33">
        <v>888196810.82949996</v>
      </c>
      <c r="S16" s="33">
        <v>825467040.36370003</v>
      </c>
      <c r="T16" s="33">
        <v>823301558.20130014</v>
      </c>
      <c r="U16" s="33">
        <v>912259908.19270003</v>
      </c>
      <c r="V16" s="33">
        <v>1350225399.3619001</v>
      </c>
      <c r="W16" s="33">
        <v>1473168548.2016001</v>
      </c>
      <c r="X16" s="33">
        <v>1825785769.3340003</v>
      </c>
      <c r="Y16" s="33">
        <v>1617459524.7950001</v>
      </c>
      <c r="Z16" s="33">
        <v>1240182169.6570001</v>
      </c>
      <c r="AA16" s="33">
        <v>824263419.95560002</v>
      </c>
      <c r="AB16" s="33">
        <v>793249746.66499996</v>
      </c>
      <c r="AC16" s="34">
        <v>13437080761.764196</v>
      </c>
      <c r="AD16" s="33">
        <v>1168266849.8914001</v>
      </c>
      <c r="AE16" s="33">
        <v>1014547969.2986</v>
      </c>
      <c r="AF16" s="33">
        <v>923193335.59419978</v>
      </c>
      <c r="AG16" s="33">
        <v>816038586.05379999</v>
      </c>
      <c r="AH16" s="33">
        <v>1079389399.7698998</v>
      </c>
      <c r="AI16" s="33">
        <v>1239456794.9856</v>
      </c>
      <c r="AJ16" s="33">
        <v>1598802528.799</v>
      </c>
      <c r="AK16" s="33">
        <v>1765669034.4805</v>
      </c>
      <c r="AL16" s="33">
        <v>1453157392.5569</v>
      </c>
      <c r="AM16" s="33">
        <v>1234812260.8954999</v>
      </c>
      <c r="AN16" s="33">
        <v>881584454.16620016</v>
      </c>
      <c r="AO16" s="33">
        <v>779874881.06590009</v>
      </c>
      <c r="AP16" s="34">
        <v>13954793487.557501</v>
      </c>
      <c r="AQ16" s="33">
        <v>1150405720.4612</v>
      </c>
      <c r="AR16" s="33">
        <v>1055378529.9750999</v>
      </c>
      <c r="AS16" s="33">
        <v>1101157340.4312</v>
      </c>
      <c r="AT16" s="33">
        <v>999264867.97580004</v>
      </c>
      <c r="AU16" s="33">
        <v>945643050.91859996</v>
      </c>
      <c r="AV16" s="33">
        <v>1030187235.8986001</v>
      </c>
      <c r="AW16" s="33">
        <v>1432311377.6236999</v>
      </c>
      <c r="AX16" s="33">
        <v>1580883443.3009996</v>
      </c>
      <c r="AY16" s="33">
        <v>1468547540.8413</v>
      </c>
      <c r="AZ16" s="33">
        <v>1501522434.5644999</v>
      </c>
      <c r="BA16" s="33">
        <v>1030181237.3013999</v>
      </c>
      <c r="BB16" s="33">
        <v>861859466.79079998</v>
      </c>
      <c r="BC16" s="34">
        <v>14157342246.083193</v>
      </c>
      <c r="BD16" s="33">
        <v>1246509219.4809</v>
      </c>
      <c r="BE16" s="33">
        <v>1125737003.4610002</v>
      </c>
      <c r="BF16" s="33">
        <v>972324885.95449996</v>
      </c>
      <c r="BG16" s="33">
        <v>903878678.97819996</v>
      </c>
      <c r="BH16" s="33">
        <v>874992899.49320018</v>
      </c>
      <c r="BI16" s="33">
        <v>1045826567.1826</v>
      </c>
      <c r="BJ16" s="33">
        <v>1304470928.6041999</v>
      </c>
      <c r="BK16" s="33">
        <v>1194124763.0697002</v>
      </c>
      <c r="BL16" s="33">
        <v>1229118011.7585001</v>
      </c>
      <c r="BM16" s="33">
        <v>1227958640.0300002</v>
      </c>
      <c r="BN16" s="33">
        <v>813768824.02830005</v>
      </c>
      <c r="BO16" s="33">
        <v>974686446.71379995</v>
      </c>
      <c r="BP16" s="34">
        <v>12913396868.754898</v>
      </c>
      <c r="BQ16" s="33">
        <v>1093880025.6743999</v>
      </c>
      <c r="BR16" s="33">
        <v>0</v>
      </c>
      <c r="BS16" s="33">
        <v>0</v>
      </c>
      <c r="BT16" s="33">
        <v>0</v>
      </c>
      <c r="BU16" s="33">
        <v>0</v>
      </c>
      <c r="BV16" s="33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34">
        <v>1093880025.6743999</v>
      </c>
    </row>
    <row r="17" spans="1:81" ht="13.5" customHeight="1" thickBot="1">
      <c r="A17" s="35"/>
      <c r="B17" s="36"/>
      <c r="C17" s="32" t="s">
        <v>16</v>
      </c>
      <c r="D17" s="33">
        <v>145489227.85139999</v>
      </c>
      <c r="E17" s="33">
        <v>80035361.747899994</v>
      </c>
      <c r="F17" s="33">
        <v>245553657.9443</v>
      </c>
      <c r="G17" s="33">
        <v>104765617.2175</v>
      </c>
      <c r="H17" s="33">
        <v>89166574.285599977</v>
      </c>
      <c r="I17" s="33">
        <v>82808082.456499994</v>
      </c>
      <c r="J17" s="33">
        <v>90602504.882699996</v>
      </c>
      <c r="K17" s="33">
        <v>126290340.89480001</v>
      </c>
      <c r="L17" s="33">
        <v>203751422.57339999</v>
      </c>
      <c r="M17" s="33">
        <v>88452615.090499997</v>
      </c>
      <c r="N17" s="33">
        <v>113087971.10900001</v>
      </c>
      <c r="O17" s="33">
        <v>181339841.06790003</v>
      </c>
      <c r="P17" s="34">
        <v>1551343217.1215005</v>
      </c>
      <c r="Q17" s="33">
        <v>133954279.43080001</v>
      </c>
      <c r="R17" s="33">
        <v>175478265.44999999</v>
      </c>
      <c r="S17" s="33">
        <v>66835211.337799996</v>
      </c>
      <c r="T17" s="33">
        <v>59363561.678999998</v>
      </c>
      <c r="U17" s="33">
        <v>122827844.075</v>
      </c>
      <c r="V17" s="33">
        <v>126877497.3371</v>
      </c>
      <c r="W17" s="33">
        <v>87407456.305900007</v>
      </c>
      <c r="X17" s="33">
        <v>176959369.57530001</v>
      </c>
      <c r="Y17" s="33">
        <v>140223538.6961</v>
      </c>
      <c r="Z17" s="33">
        <v>171813870.49169999</v>
      </c>
      <c r="AA17" s="33">
        <v>117402745.3865</v>
      </c>
      <c r="AB17" s="33">
        <v>166504318.49919999</v>
      </c>
      <c r="AC17" s="34">
        <v>1545647958.2643998</v>
      </c>
      <c r="AD17" s="33">
        <v>150816412.22710001</v>
      </c>
      <c r="AE17" s="33">
        <v>157667723.3168</v>
      </c>
      <c r="AF17" s="33">
        <v>143796565.80609998</v>
      </c>
      <c r="AG17" s="33">
        <v>86397944.997199997</v>
      </c>
      <c r="AH17" s="33">
        <v>106570940.16569999</v>
      </c>
      <c r="AI17" s="33">
        <v>104305911.1318</v>
      </c>
      <c r="AJ17" s="33">
        <v>116122895.9663</v>
      </c>
      <c r="AK17" s="33">
        <v>194072231.40329999</v>
      </c>
      <c r="AL17" s="33">
        <v>107607698.33650002</v>
      </c>
      <c r="AM17" s="33">
        <v>184604542.23699999</v>
      </c>
      <c r="AN17" s="33">
        <v>164762219.49370003</v>
      </c>
      <c r="AO17" s="33">
        <v>172674081.6938</v>
      </c>
      <c r="AP17" s="34">
        <v>1689399166.7753003</v>
      </c>
      <c r="AQ17" s="33">
        <v>149187430.23860002</v>
      </c>
      <c r="AR17" s="33">
        <v>198673150.25659999</v>
      </c>
      <c r="AS17" s="33">
        <v>107360055.30149999</v>
      </c>
      <c r="AT17" s="33">
        <v>135189893.7317</v>
      </c>
      <c r="AU17" s="33">
        <v>139776492.7035</v>
      </c>
      <c r="AV17" s="33">
        <v>148538271.19769999</v>
      </c>
      <c r="AW17" s="33">
        <v>131968428.7233</v>
      </c>
      <c r="AX17" s="33">
        <v>190452347.6135</v>
      </c>
      <c r="AY17" s="33">
        <v>205571964.83129996</v>
      </c>
      <c r="AZ17" s="33">
        <v>244799645.98879996</v>
      </c>
      <c r="BA17" s="33">
        <v>149613765.39930001</v>
      </c>
      <c r="BB17" s="33">
        <v>244139735.84349999</v>
      </c>
      <c r="BC17" s="34">
        <v>2045271181.8292994</v>
      </c>
      <c r="BD17" s="33">
        <v>227312456.79770002</v>
      </c>
      <c r="BE17" s="33">
        <v>198329729.94999999</v>
      </c>
      <c r="BF17" s="33">
        <v>94636857.232600003</v>
      </c>
      <c r="BG17" s="33">
        <v>136368405.54789999</v>
      </c>
      <c r="BH17" s="33">
        <v>137450911.8292</v>
      </c>
      <c r="BI17" s="33">
        <v>214063017.2888</v>
      </c>
      <c r="BJ17" s="33">
        <v>131185269.79230002</v>
      </c>
      <c r="BK17" s="33">
        <v>301226645.08899999</v>
      </c>
      <c r="BL17" s="33">
        <v>198240712.28289998</v>
      </c>
      <c r="BM17" s="33">
        <v>166875954.51069999</v>
      </c>
      <c r="BN17" s="33">
        <v>139617047.75329998</v>
      </c>
      <c r="BO17" s="33">
        <v>317149993.4386</v>
      </c>
      <c r="BP17" s="34">
        <v>2262457001.513001</v>
      </c>
      <c r="BQ17" s="33">
        <v>151275077.83500001</v>
      </c>
      <c r="BR17" s="33">
        <v>0</v>
      </c>
      <c r="BS17" s="33">
        <v>0</v>
      </c>
      <c r="BT17" s="33">
        <v>0</v>
      </c>
      <c r="BU17" s="33">
        <v>0</v>
      </c>
      <c r="BV17" s="33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34">
        <v>151275077.83500001</v>
      </c>
    </row>
    <row r="18" spans="1:81" ht="13.5" customHeight="1" thickBot="1">
      <c r="A18" s="35"/>
      <c r="B18" s="36"/>
      <c r="C18" s="38" t="s">
        <v>17</v>
      </c>
      <c r="D18" s="33">
        <v>186035889.40000001</v>
      </c>
      <c r="E18" s="33">
        <v>143869028.22</v>
      </c>
      <c r="F18" s="33">
        <v>51904692.100599997</v>
      </c>
      <c r="G18" s="33">
        <v>91312155.939999998</v>
      </c>
      <c r="H18" s="33">
        <v>33724467.990000002</v>
      </c>
      <c r="I18" s="33">
        <v>607935197.3901</v>
      </c>
      <c r="J18" s="33">
        <v>96759440.629999995</v>
      </c>
      <c r="K18" s="33">
        <v>80402263.840000004</v>
      </c>
      <c r="L18" s="33">
        <v>14992769.579999998</v>
      </c>
      <c r="M18" s="33">
        <v>57531465.600299999</v>
      </c>
      <c r="N18" s="33">
        <v>20689896.780000001</v>
      </c>
      <c r="O18" s="33">
        <v>20117208.359999999</v>
      </c>
      <c r="P18" s="34">
        <v>1405274475.8310003</v>
      </c>
      <c r="Q18" s="33">
        <v>51801121.889899999</v>
      </c>
      <c r="R18" s="33">
        <v>313635467.73049998</v>
      </c>
      <c r="S18" s="33">
        <v>61336309.839900002</v>
      </c>
      <c r="T18" s="33">
        <v>92320261.731199995</v>
      </c>
      <c r="U18" s="33">
        <v>47488695.379900001</v>
      </c>
      <c r="V18" s="33">
        <v>714789067.00999999</v>
      </c>
      <c r="W18" s="33">
        <v>65497486.989799999</v>
      </c>
      <c r="X18" s="33">
        <v>24986179.878400002</v>
      </c>
      <c r="Y18" s="33">
        <v>102706224.8697</v>
      </c>
      <c r="Z18" s="33">
        <v>62961234.959299996</v>
      </c>
      <c r="AA18" s="33">
        <v>53281941.890099995</v>
      </c>
      <c r="AB18" s="33">
        <v>14860436.99</v>
      </c>
      <c r="AC18" s="34">
        <v>1605664429.1586998</v>
      </c>
      <c r="AD18" s="33">
        <v>62480037.960000001</v>
      </c>
      <c r="AE18" s="33">
        <v>62332622.280000001</v>
      </c>
      <c r="AF18" s="33">
        <v>287927816.71969998</v>
      </c>
      <c r="AG18" s="33">
        <v>25234010.100000001</v>
      </c>
      <c r="AH18" s="33">
        <v>47439651.647799999</v>
      </c>
      <c r="AI18" s="33">
        <v>703904781.61000001</v>
      </c>
      <c r="AJ18" s="33">
        <v>29244413.039999999</v>
      </c>
      <c r="AK18" s="33">
        <v>46207177.640000001</v>
      </c>
      <c r="AL18" s="33">
        <v>108806170.2499</v>
      </c>
      <c r="AM18" s="33">
        <v>75637243.409999996</v>
      </c>
      <c r="AN18" s="33">
        <v>89898487.599999994</v>
      </c>
      <c r="AO18" s="33">
        <v>416683979.00980002</v>
      </c>
      <c r="AP18" s="34">
        <v>1955796391.2672002</v>
      </c>
      <c r="AQ18" s="33">
        <v>63536326.139799997</v>
      </c>
      <c r="AR18" s="33">
        <v>524283727.66850001</v>
      </c>
      <c r="AS18" s="33">
        <v>91281255.963799998</v>
      </c>
      <c r="AT18" s="33">
        <v>67760550.384900004</v>
      </c>
      <c r="AU18" s="33">
        <v>118444660.8383</v>
      </c>
      <c r="AV18" s="33">
        <v>636505107.68990004</v>
      </c>
      <c r="AW18" s="33">
        <v>166130197.27540001</v>
      </c>
      <c r="AX18" s="33">
        <v>35407349.510300003</v>
      </c>
      <c r="AY18" s="33">
        <v>87707683.040399998</v>
      </c>
      <c r="AZ18" s="33">
        <v>11690689.48</v>
      </c>
      <c r="BA18" s="33">
        <v>60448485.920100003</v>
      </c>
      <c r="BB18" s="33">
        <v>87583972.088300005</v>
      </c>
      <c r="BC18" s="34">
        <v>1950780005.9996998</v>
      </c>
      <c r="BD18" s="33">
        <v>227589286.61140001</v>
      </c>
      <c r="BE18" s="33">
        <v>153793718.66249999</v>
      </c>
      <c r="BF18" s="33">
        <v>55953106.310000002</v>
      </c>
      <c r="BG18" s="33">
        <v>255792274.09</v>
      </c>
      <c r="BH18" s="33">
        <v>6965914.5998999998</v>
      </c>
      <c r="BI18" s="33">
        <v>477839829.99010003</v>
      </c>
      <c r="BJ18" s="33">
        <v>169990212.55989999</v>
      </c>
      <c r="BK18" s="33">
        <v>62521414.409999996</v>
      </c>
      <c r="BL18" s="33">
        <v>45037337.8301</v>
      </c>
      <c r="BM18" s="33">
        <v>88091693.860400006</v>
      </c>
      <c r="BN18" s="33">
        <v>118326319.97</v>
      </c>
      <c r="BO18" s="33">
        <v>384897695.49070001</v>
      </c>
      <c r="BP18" s="34">
        <v>2046798804.3850002</v>
      </c>
      <c r="BQ18" s="33">
        <v>70425005.519999996</v>
      </c>
      <c r="BR18" s="33">
        <v>0</v>
      </c>
      <c r="BS18" s="33">
        <v>0</v>
      </c>
      <c r="BT18" s="33">
        <v>0</v>
      </c>
      <c r="BU18" s="33">
        <v>0</v>
      </c>
      <c r="BV18" s="33">
        <v>0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0</v>
      </c>
      <c r="CC18" s="34">
        <v>70425005.519999996</v>
      </c>
    </row>
    <row r="19" spans="1:81" ht="13.5" customHeight="1" thickBot="1">
      <c r="A19" s="39" t="s">
        <v>18</v>
      </c>
      <c r="B19" s="40"/>
      <c r="C19" s="41"/>
      <c r="D19" s="42">
        <v>6900151339.8578014</v>
      </c>
      <c r="E19" s="42">
        <v>6325819130.9177017</v>
      </c>
      <c r="F19" s="42">
        <v>7199434158.445302</v>
      </c>
      <c r="G19" s="42">
        <v>6456934603.171999</v>
      </c>
      <c r="H19" s="42">
        <v>6860673547.0384998</v>
      </c>
      <c r="I19" s="42">
        <v>8298077040.7438984</v>
      </c>
      <c r="J19" s="42">
        <v>7900251557.0702028</v>
      </c>
      <c r="K19" s="42">
        <v>8131150899.0045996</v>
      </c>
      <c r="L19" s="42">
        <v>7803843518.2247</v>
      </c>
      <c r="M19" s="42">
        <v>7498917825.1766987</v>
      </c>
      <c r="N19" s="42">
        <v>7573886421.0381956</v>
      </c>
      <c r="O19" s="42">
        <v>8851583575.6828041</v>
      </c>
      <c r="P19" s="42">
        <v>89800723616.37233</v>
      </c>
      <c r="Q19" s="42">
        <v>8315907856.1079979</v>
      </c>
      <c r="R19" s="42">
        <v>8116910833.9206028</v>
      </c>
      <c r="S19" s="42">
        <v>8465768075.8882008</v>
      </c>
      <c r="T19" s="42">
        <v>7991435613.077199</v>
      </c>
      <c r="U19" s="42">
        <v>8999757670.9837017</v>
      </c>
      <c r="V19" s="42">
        <v>10726121818.246401</v>
      </c>
      <c r="W19" s="42">
        <v>10124169983.676998</v>
      </c>
      <c r="X19" s="42">
        <v>10854457432.761402</v>
      </c>
      <c r="Y19" s="42">
        <v>10289446880.481892</v>
      </c>
      <c r="Z19" s="42">
        <v>9662526933.2861996</v>
      </c>
      <c r="AA19" s="42">
        <v>9167313334.8728046</v>
      </c>
      <c r="AB19" s="42">
        <v>10547557338.285002</v>
      </c>
      <c r="AC19" s="42">
        <v>113261373771.58841</v>
      </c>
      <c r="AD19" s="42">
        <v>10043592525.471201</v>
      </c>
      <c r="AE19" s="42">
        <v>8920178286.7597008</v>
      </c>
      <c r="AF19" s="42">
        <v>10450945922.930801</v>
      </c>
      <c r="AG19" s="42">
        <v>8960493243.874897</v>
      </c>
      <c r="AH19" s="42">
        <v>10273987758.618797</v>
      </c>
      <c r="AI19" s="42">
        <v>11599354227.902802</v>
      </c>
      <c r="AJ19" s="42">
        <v>11162266928.0315</v>
      </c>
      <c r="AK19" s="42">
        <v>11466578589.304502</v>
      </c>
      <c r="AL19" s="42">
        <v>10534673072.402699</v>
      </c>
      <c r="AM19" s="42">
        <v>10324959691.544794</v>
      </c>
      <c r="AN19" s="42">
        <v>9982437816.7938938</v>
      </c>
      <c r="AO19" s="42">
        <v>11373401665.147799</v>
      </c>
      <c r="AP19" s="42">
        <v>125092869728.78331</v>
      </c>
      <c r="AQ19" s="42">
        <v>10543995367.240299</v>
      </c>
      <c r="AR19" s="42">
        <v>10359978625.976093</v>
      </c>
      <c r="AS19" s="42">
        <v>10352921390.121004</v>
      </c>
      <c r="AT19" s="42">
        <v>10388709147.182999</v>
      </c>
      <c r="AU19" s="42">
        <v>10837094107.982201</v>
      </c>
      <c r="AV19" s="42">
        <v>11529368350.671501</v>
      </c>
      <c r="AW19" s="42">
        <v>12627140559.3958</v>
      </c>
      <c r="AX19" s="42">
        <v>11770610574.326897</v>
      </c>
      <c r="AY19" s="42">
        <v>11149467815.453001</v>
      </c>
      <c r="AZ19" s="42">
        <v>11799271828.622997</v>
      </c>
      <c r="BA19" s="42">
        <v>10784635502.012501</v>
      </c>
      <c r="BB19" s="42">
        <v>12266477280.465803</v>
      </c>
      <c r="BC19" s="42">
        <v>134409670549.45113</v>
      </c>
      <c r="BD19" s="42">
        <v>11876448221.637903</v>
      </c>
      <c r="BE19" s="42">
        <v>10867959805.454702</v>
      </c>
      <c r="BF19" s="42">
        <v>11016398235.160601</v>
      </c>
      <c r="BG19" s="42">
        <v>11601521608.057804</v>
      </c>
      <c r="BH19" s="42">
        <v>11208275678.625397</v>
      </c>
      <c r="BI19" s="42">
        <v>12527766166.056797</v>
      </c>
      <c r="BJ19" s="42">
        <v>13207291707.428595</v>
      </c>
      <c r="BK19" s="42">
        <v>11864129597.295301</v>
      </c>
      <c r="BL19" s="42">
        <v>12100453853.050501</v>
      </c>
      <c r="BM19" s="42">
        <v>12774743566.283703</v>
      </c>
      <c r="BN19" s="42">
        <v>11322155525.777197</v>
      </c>
      <c r="BO19" s="42">
        <v>14171537337.990004</v>
      </c>
      <c r="BP19" s="42">
        <v>144538681302.81851</v>
      </c>
      <c r="BQ19" s="42">
        <v>11735959733.813999</v>
      </c>
      <c r="BR19" s="42">
        <v>0</v>
      </c>
      <c r="BS19" s="42">
        <v>0</v>
      </c>
      <c r="BT19" s="42">
        <v>0</v>
      </c>
      <c r="BU19" s="42">
        <v>0</v>
      </c>
      <c r="BV19" s="42">
        <v>0</v>
      </c>
      <c r="BW19" s="42">
        <v>0</v>
      </c>
      <c r="BX19" s="42">
        <v>0</v>
      </c>
      <c r="BY19" s="42">
        <v>0</v>
      </c>
      <c r="BZ19" s="42">
        <v>0</v>
      </c>
      <c r="CA19" s="42">
        <v>0</v>
      </c>
      <c r="CB19" s="42">
        <v>0</v>
      </c>
      <c r="CC19" s="42">
        <v>11735959733.813999</v>
      </c>
    </row>
    <row r="20" spans="1:81" ht="3.95" customHeight="1" thickBot="1"/>
    <row r="21" spans="1:81" ht="13.5" customHeight="1" thickBot="1">
      <c r="A21" s="30" t="s">
        <v>19</v>
      </c>
      <c r="B21" s="43" t="s">
        <v>20</v>
      </c>
      <c r="C21" s="44" t="s">
        <v>21</v>
      </c>
      <c r="D21" s="33">
        <v>1629440604.8280001</v>
      </c>
      <c r="E21" s="33">
        <v>1675949279.6437001</v>
      </c>
      <c r="F21" s="33">
        <v>1925847183.8304</v>
      </c>
      <c r="G21" s="33">
        <v>1837804310.4468999</v>
      </c>
      <c r="H21" s="33">
        <v>1873187896.0219998</v>
      </c>
      <c r="I21" s="33">
        <v>1991794232.2880001</v>
      </c>
      <c r="J21" s="33">
        <v>1968559929.0041001</v>
      </c>
      <c r="K21" s="33">
        <v>2112102091.2502999</v>
      </c>
      <c r="L21" s="33">
        <v>2009798149.4790001</v>
      </c>
      <c r="M21" s="33">
        <v>1986314489.9145999</v>
      </c>
      <c r="N21" s="33">
        <v>2052945192.0658</v>
      </c>
      <c r="O21" s="33">
        <v>2377025223.2891998</v>
      </c>
      <c r="P21" s="34">
        <v>23440768582.062004</v>
      </c>
      <c r="Q21" s="33">
        <v>1919448367.2671001</v>
      </c>
      <c r="R21" s="33">
        <v>1972159499.6257999</v>
      </c>
      <c r="S21" s="33">
        <v>2291203760.7487998</v>
      </c>
      <c r="T21" s="33">
        <v>2085170235.6887002</v>
      </c>
      <c r="U21" s="33">
        <v>2314910297.7869</v>
      </c>
      <c r="V21" s="33">
        <v>2239803703.0011001</v>
      </c>
      <c r="W21" s="33">
        <v>2183400305.6876001</v>
      </c>
      <c r="X21" s="33">
        <v>2449730759.8999996</v>
      </c>
      <c r="Y21" s="33">
        <v>2358903698.5995002</v>
      </c>
      <c r="Z21" s="33">
        <v>2320384255.6907001</v>
      </c>
      <c r="AA21" s="33">
        <v>2320061617.5071001</v>
      </c>
      <c r="AB21" s="33">
        <v>2518280256.8052998</v>
      </c>
      <c r="AC21" s="34">
        <v>26973456758.308601</v>
      </c>
      <c r="AD21" s="33">
        <v>2227180828.4473</v>
      </c>
      <c r="AE21" s="33">
        <v>2211048803.6875</v>
      </c>
      <c r="AF21" s="33">
        <v>2506029653.4777002</v>
      </c>
      <c r="AG21" s="33">
        <v>2255710200.2646999</v>
      </c>
      <c r="AH21" s="33">
        <v>2533687838.8274002</v>
      </c>
      <c r="AI21" s="33">
        <v>2532767239.2800999</v>
      </c>
      <c r="AJ21" s="33">
        <v>2457772160.9377003</v>
      </c>
      <c r="AK21" s="33">
        <v>2694344512.0250001</v>
      </c>
      <c r="AL21" s="33">
        <v>2634294196.3136001</v>
      </c>
      <c r="AM21" s="33">
        <v>2797554275.5035</v>
      </c>
      <c r="AN21" s="33">
        <v>2631354977.3386002</v>
      </c>
      <c r="AO21" s="33">
        <v>2845534066.6675</v>
      </c>
      <c r="AP21" s="34">
        <v>30327278752.770596</v>
      </c>
      <c r="AQ21" s="33">
        <v>2604056014.7615004</v>
      </c>
      <c r="AR21" s="33">
        <v>2644091403.2075005</v>
      </c>
      <c r="AS21" s="33">
        <v>2752951899.6162</v>
      </c>
      <c r="AT21" s="33">
        <v>2803480541.4482999</v>
      </c>
      <c r="AU21" s="33">
        <v>2822312288.5335002</v>
      </c>
      <c r="AV21" s="33">
        <v>2728502588.8007002</v>
      </c>
      <c r="AW21" s="33">
        <v>2950288650.5848999</v>
      </c>
      <c r="AX21" s="33">
        <v>2866077206.7673998</v>
      </c>
      <c r="AY21" s="33">
        <v>2986710768.0750999</v>
      </c>
      <c r="AZ21" s="33">
        <v>3046549407.3621001</v>
      </c>
      <c r="BA21" s="33">
        <v>2821275844.2948999</v>
      </c>
      <c r="BB21" s="33">
        <v>3103394397.0771999</v>
      </c>
      <c r="BC21" s="34">
        <v>34129691010.529301</v>
      </c>
      <c r="BD21" s="33">
        <v>2835873142.1077003</v>
      </c>
      <c r="BE21" s="33">
        <v>2984271465.0952997</v>
      </c>
      <c r="BF21" s="33">
        <v>2949388350.2296</v>
      </c>
      <c r="BG21" s="33">
        <v>3075669253.9228001</v>
      </c>
      <c r="BH21" s="33">
        <v>3052988420.7644997</v>
      </c>
      <c r="BI21" s="33">
        <v>3171473046.9356003</v>
      </c>
      <c r="BJ21" s="33">
        <v>3270558522.6761999</v>
      </c>
      <c r="BK21" s="33">
        <v>3333323507.8049002</v>
      </c>
      <c r="BL21" s="33">
        <v>3462136409.974</v>
      </c>
      <c r="BM21" s="33">
        <v>3490856523.7845001</v>
      </c>
      <c r="BN21" s="33">
        <v>3136707755.2235999</v>
      </c>
      <c r="BO21" s="33">
        <v>3605129238.6627998</v>
      </c>
      <c r="BP21" s="34">
        <v>38368375637.181503</v>
      </c>
      <c r="BQ21" s="33">
        <v>3098819927.4604998</v>
      </c>
      <c r="BR21" s="33">
        <v>0</v>
      </c>
      <c r="BS21" s="33">
        <v>0</v>
      </c>
      <c r="BT21" s="33">
        <v>0</v>
      </c>
      <c r="BU21" s="33">
        <v>0</v>
      </c>
      <c r="BV21" s="33">
        <v>0</v>
      </c>
      <c r="BW21" s="33">
        <v>0</v>
      </c>
      <c r="BX21" s="33">
        <v>0</v>
      </c>
      <c r="BY21" s="33">
        <v>0</v>
      </c>
      <c r="BZ21" s="33">
        <v>0</v>
      </c>
      <c r="CA21" s="33">
        <v>0</v>
      </c>
      <c r="CB21" s="33">
        <v>0</v>
      </c>
      <c r="CC21" s="34">
        <v>3098819927.4604998</v>
      </c>
    </row>
    <row r="22" spans="1:81" ht="13.5" customHeight="1" thickBot="1">
      <c r="A22" s="35"/>
      <c r="B22" s="43"/>
      <c r="C22" s="45" t="s">
        <v>22</v>
      </c>
      <c r="D22" s="33">
        <v>1262061061.9361</v>
      </c>
      <c r="E22" s="33">
        <v>1148643636.49</v>
      </c>
      <c r="F22" s="33">
        <v>1322670378.5734999</v>
      </c>
      <c r="G22" s="33">
        <v>1298538937.0764999</v>
      </c>
      <c r="H22" s="33">
        <v>1347592635.6868999</v>
      </c>
      <c r="I22" s="33">
        <v>1365158944.4203</v>
      </c>
      <c r="J22" s="33">
        <v>1383559091.3385999</v>
      </c>
      <c r="K22" s="33">
        <v>1379370515.1794999</v>
      </c>
      <c r="L22" s="33">
        <v>1338159619.6742001</v>
      </c>
      <c r="M22" s="33">
        <v>1250987254.2934</v>
      </c>
      <c r="N22" s="33">
        <v>1198107271.3885999</v>
      </c>
      <c r="O22" s="33">
        <v>1324842155.0680001</v>
      </c>
      <c r="P22" s="34">
        <v>15619691501.125599</v>
      </c>
      <c r="Q22" s="33">
        <v>1149977880.6192</v>
      </c>
      <c r="R22" s="33">
        <v>1182970942.4235001</v>
      </c>
      <c r="S22" s="33">
        <v>1266397813.6165998</v>
      </c>
      <c r="T22" s="33">
        <v>1390359022.5392001</v>
      </c>
      <c r="U22" s="33">
        <v>1462268216.4247999</v>
      </c>
      <c r="V22" s="33">
        <v>1417290029.3859</v>
      </c>
      <c r="W22" s="33">
        <v>1350609586.9034998</v>
      </c>
      <c r="X22" s="33">
        <v>1654817187.8664</v>
      </c>
      <c r="Y22" s="33">
        <v>1643731672.3602998</v>
      </c>
      <c r="Z22" s="33">
        <v>1481764527.2956998</v>
      </c>
      <c r="AA22" s="33">
        <v>1357740473.5546</v>
      </c>
      <c r="AB22" s="33">
        <v>1374198504.2868001</v>
      </c>
      <c r="AC22" s="34">
        <v>16732125857.276503</v>
      </c>
      <c r="AD22" s="33">
        <v>1459819029.6319001</v>
      </c>
      <c r="AE22" s="33">
        <v>1355378394.888</v>
      </c>
      <c r="AF22" s="33">
        <v>1362273399.0448999</v>
      </c>
      <c r="AG22" s="33">
        <v>1238766700.6401</v>
      </c>
      <c r="AH22" s="33">
        <v>1405318708.5384002</v>
      </c>
      <c r="AI22" s="33">
        <v>1370139368.0004001</v>
      </c>
      <c r="AJ22" s="33">
        <v>1303761970.7024999</v>
      </c>
      <c r="AK22" s="33">
        <v>1551919915.2149</v>
      </c>
      <c r="AL22" s="33">
        <v>1497361981.0584002</v>
      </c>
      <c r="AM22" s="33">
        <v>1470941100.8468001</v>
      </c>
      <c r="AN22" s="33">
        <v>1475836089.7482002</v>
      </c>
      <c r="AO22" s="33">
        <v>1561487313.924</v>
      </c>
      <c r="AP22" s="34">
        <v>17053003972.238499</v>
      </c>
      <c r="AQ22" s="33">
        <v>1560265835.9784999</v>
      </c>
      <c r="AR22" s="33">
        <v>1594546155.3004999</v>
      </c>
      <c r="AS22" s="33">
        <v>1670108459.3544002</v>
      </c>
      <c r="AT22" s="33">
        <v>1693238077.559</v>
      </c>
      <c r="AU22" s="33">
        <v>1683760217.3870001</v>
      </c>
      <c r="AV22" s="33">
        <v>1688867463.4535</v>
      </c>
      <c r="AW22" s="33">
        <v>1825514553.2458</v>
      </c>
      <c r="AX22" s="33">
        <v>1750686455.6499999</v>
      </c>
      <c r="AY22" s="33">
        <v>1827182279.6592</v>
      </c>
      <c r="AZ22" s="33">
        <v>1868695464.9433</v>
      </c>
      <c r="BA22" s="33">
        <v>1836784497.3492999</v>
      </c>
      <c r="BB22" s="33">
        <v>1697407445.3049998</v>
      </c>
      <c r="BC22" s="34">
        <v>20697056905.185501</v>
      </c>
      <c r="BD22" s="33">
        <v>1632097357.7813001</v>
      </c>
      <c r="BE22" s="33">
        <v>1734659620.6847</v>
      </c>
      <c r="BF22" s="33">
        <v>1730644115.7824001</v>
      </c>
      <c r="BG22" s="33">
        <v>1998768475.1738</v>
      </c>
      <c r="BH22" s="33">
        <v>1737507275.7681</v>
      </c>
      <c r="BI22" s="33">
        <v>1597691743.4065001</v>
      </c>
      <c r="BJ22" s="33">
        <v>1817459114.4935999</v>
      </c>
      <c r="BK22" s="33">
        <v>1919421540.9428999</v>
      </c>
      <c r="BL22" s="33">
        <v>2115203962.8112998</v>
      </c>
      <c r="BM22" s="33">
        <v>1876391448.5451999</v>
      </c>
      <c r="BN22" s="33">
        <v>1780807744.5903001</v>
      </c>
      <c r="BO22" s="33">
        <v>1705641522.8657999</v>
      </c>
      <c r="BP22" s="34">
        <v>21646293922.845894</v>
      </c>
      <c r="BQ22" s="33">
        <v>1959266981.3889999</v>
      </c>
      <c r="BR22" s="33">
        <v>0</v>
      </c>
      <c r="BS22" s="33">
        <v>0</v>
      </c>
      <c r="BT22" s="33">
        <v>0</v>
      </c>
      <c r="BU22" s="33">
        <v>0</v>
      </c>
      <c r="BV22" s="33">
        <v>0</v>
      </c>
      <c r="BW22" s="33">
        <v>0</v>
      </c>
      <c r="BX22" s="33">
        <v>0</v>
      </c>
      <c r="BY22" s="33">
        <v>0</v>
      </c>
      <c r="BZ22" s="33">
        <v>0</v>
      </c>
      <c r="CA22" s="33">
        <v>0</v>
      </c>
      <c r="CB22" s="33">
        <v>0</v>
      </c>
      <c r="CC22" s="34">
        <v>1959266981.3889999</v>
      </c>
    </row>
    <row r="23" spans="1:81" ht="13.5" customHeight="1" thickBot="1">
      <c r="A23" s="35"/>
      <c r="B23" s="43"/>
      <c r="C23" s="45" t="s">
        <v>23</v>
      </c>
      <c r="D23" s="33">
        <v>18756413.519499999</v>
      </c>
      <c r="E23" s="33">
        <v>18046383.8803</v>
      </c>
      <c r="F23" s="33">
        <v>16355930.6395</v>
      </c>
      <c r="G23" s="33">
        <v>15667235.227600001</v>
      </c>
      <c r="H23" s="33">
        <v>18408689.948600002</v>
      </c>
      <c r="I23" s="33">
        <v>22991179.231399998</v>
      </c>
      <c r="J23" s="33">
        <v>22802710.010299999</v>
      </c>
      <c r="K23" s="33">
        <v>24298164.0997</v>
      </c>
      <c r="L23" s="33">
        <v>30987183.261699997</v>
      </c>
      <c r="M23" s="33">
        <v>35783963.589599997</v>
      </c>
      <c r="N23" s="33">
        <v>58388816.758900002</v>
      </c>
      <c r="O23" s="33">
        <v>55428761.1338</v>
      </c>
      <c r="P23" s="34">
        <v>337915431.30089992</v>
      </c>
      <c r="Q23" s="33">
        <v>49863200.919699997</v>
      </c>
      <c r="R23" s="33">
        <v>60672321.506399997</v>
      </c>
      <c r="S23" s="33">
        <v>59104388.572199993</v>
      </c>
      <c r="T23" s="33">
        <v>52118696.115700006</v>
      </c>
      <c r="U23" s="33">
        <v>74906249.677599996</v>
      </c>
      <c r="V23" s="33">
        <v>66178343.983800001</v>
      </c>
      <c r="W23" s="33">
        <v>81888381.388899997</v>
      </c>
      <c r="X23" s="33">
        <v>80966364.502100006</v>
      </c>
      <c r="Y23" s="33">
        <v>69039098.779399991</v>
      </c>
      <c r="Z23" s="33">
        <v>84775741.506999999</v>
      </c>
      <c r="AA23" s="33">
        <v>136076188.62270001</v>
      </c>
      <c r="AB23" s="33">
        <v>85630543.778900012</v>
      </c>
      <c r="AC23" s="34">
        <v>901219519.35439992</v>
      </c>
      <c r="AD23" s="33">
        <v>74059478.980000004</v>
      </c>
      <c r="AE23" s="33">
        <v>56632311.568900004</v>
      </c>
      <c r="AF23" s="33">
        <v>71249352.589100003</v>
      </c>
      <c r="AG23" s="33">
        <v>65358891.953999996</v>
      </c>
      <c r="AH23" s="33">
        <v>95514840.182799995</v>
      </c>
      <c r="AI23" s="33">
        <v>86104352.504999995</v>
      </c>
      <c r="AJ23" s="33">
        <v>31913035.6809</v>
      </c>
      <c r="AK23" s="33">
        <v>75531046.06400001</v>
      </c>
      <c r="AL23" s="33">
        <v>69000209.711400002</v>
      </c>
      <c r="AM23" s="33">
        <v>84734368.600999996</v>
      </c>
      <c r="AN23" s="33">
        <v>70288812.084999993</v>
      </c>
      <c r="AO23" s="33">
        <v>72770310.807600006</v>
      </c>
      <c r="AP23" s="34">
        <v>853157010.72969997</v>
      </c>
      <c r="AQ23" s="33">
        <v>64489959.191399999</v>
      </c>
      <c r="AR23" s="33">
        <v>78626641.745499998</v>
      </c>
      <c r="AS23" s="33">
        <v>64630172.348899998</v>
      </c>
      <c r="AT23" s="33">
        <v>69716919.228300005</v>
      </c>
      <c r="AU23" s="33">
        <v>75227150.329500005</v>
      </c>
      <c r="AV23" s="33">
        <v>78712139.867600009</v>
      </c>
      <c r="AW23" s="33">
        <v>90518759.818800002</v>
      </c>
      <c r="AX23" s="33">
        <v>87729602.08160001</v>
      </c>
      <c r="AY23" s="33">
        <v>92555722.153799996</v>
      </c>
      <c r="AZ23" s="33">
        <v>83918892.326800004</v>
      </c>
      <c r="BA23" s="33">
        <v>77188263.891499996</v>
      </c>
      <c r="BB23" s="33">
        <v>101704648.1647</v>
      </c>
      <c r="BC23" s="34">
        <v>965018871.14840007</v>
      </c>
      <c r="BD23" s="33">
        <v>81183024.545099989</v>
      </c>
      <c r="BE23" s="33">
        <v>74837772.670299992</v>
      </c>
      <c r="BF23" s="33">
        <v>70811990.898900002</v>
      </c>
      <c r="BG23" s="33">
        <v>81987241.427900001</v>
      </c>
      <c r="BH23" s="33">
        <v>84978144.071699992</v>
      </c>
      <c r="BI23" s="33">
        <v>94219550.778300002</v>
      </c>
      <c r="BJ23" s="33">
        <v>96163384.201500013</v>
      </c>
      <c r="BK23" s="33">
        <v>81578087.280299991</v>
      </c>
      <c r="BL23" s="33">
        <v>83697936.119800001</v>
      </c>
      <c r="BM23" s="33">
        <v>82383709.500099987</v>
      </c>
      <c r="BN23" s="33">
        <v>83416024.001999989</v>
      </c>
      <c r="BO23" s="33">
        <v>97706993.605299994</v>
      </c>
      <c r="BP23" s="34">
        <v>1012963859.1011999</v>
      </c>
      <c r="BQ23" s="33">
        <v>81193951.111100003</v>
      </c>
      <c r="BR23" s="33">
        <v>0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4">
        <v>81193951.111100003</v>
      </c>
    </row>
    <row r="24" spans="1:81" ht="13.5" customHeight="1" thickBot="1">
      <c r="A24" s="35"/>
      <c r="B24" s="43"/>
      <c r="C24" s="45" t="s">
        <v>24</v>
      </c>
      <c r="D24" s="33">
        <v>879291648.17350018</v>
      </c>
      <c r="E24" s="33">
        <v>899325425.95710015</v>
      </c>
      <c r="F24" s="33">
        <v>953087489.94919991</v>
      </c>
      <c r="G24" s="33">
        <v>926309075.88939989</v>
      </c>
      <c r="H24" s="33">
        <v>961924760.2458998</v>
      </c>
      <c r="I24" s="33">
        <v>988025906.75010002</v>
      </c>
      <c r="J24" s="33">
        <v>1025348426.4051</v>
      </c>
      <c r="K24" s="33">
        <v>1068527899.8272001</v>
      </c>
      <c r="L24" s="33">
        <v>1026489151.6533998</v>
      </c>
      <c r="M24" s="33">
        <v>1011721998.7183002</v>
      </c>
      <c r="N24" s="33">
        <v>1024927846.2615001</v>
      </c>
      <c r="O24" s="33">
        <v>1014114899.9495001</v>
      </c>
      <c r="P24" s="34">
        <v>11779094529.780193</v>
      </c>
      <c r="Q24" s="33">
        <v>944774864.79509985</v>
      </c>
      <c r="R24" s="33">
        <v>1002492140.4516</v>
      </c>
      <c r="S24" s="33">
        <v>1105898824.0889001</v>
      </c>
      <c r="T24" s="33">
        <v>1027623664.2478001</v>
      </c>
      <c r="U24" s="33">
        <v>1095247209.6999998</v>
      </c>
      <c r="V24" s="33">
        <v>1106420400.2105999</v>
      </c>
      <c r="W24" s="33">
        <v>1086248920.4455001</v>
      </c>
      <c r="X24" s="33">
        <v>1168037882.2045</v>
      </c>
      <c r="Y24" s="33">
        <v>1143286419.4903002</v>
      </c>
      <c r="Z24" s="33">
        <v>1274161675.1610999</v>
      </c>
      <c r="AA24" s="33">
        <v>1206356595.0545001</v>
      </c>
      <c r="AB24" s="33">
        <v>1126580089.4139001</v>
      </c>
      <c r="AC24" s="34">
        <v>13287128685.263798</v>
      </c>
      <c r="AD24" s="33">
        <v>1081836141.0768998</v>
      </c>
      <c r="AE24" s="33">
        <v>1068353504.5888001</v>
      </c>
      <c r="AF24" s="33">
        <v>1157428409.0793002</v>
      </c>
      <c r="AG24" s="33">
        <v>1045640475.1439</v>
      </c>
      <c r="AH24" s="33">
        <v>1168725380.2092001</v>
      </c>
      <c r="AI24" s="33">
        <v>1142465407.0508001</v>
      </c>
      <c r="AJ24" s="33">
        <v>1144263115.8167</v>
      </c>
      <c r="AK24" s="33">
        <v>1336733407.5155001</v>
      </c>
      <c r="AL24" s="33">
        <v>1245713968.1336999</v>
      </c>
      <c r="AM24" s="33">
        <v>1336064418.2922001</v>
      </c>
      <c r="AN24" s="33">
        <v>1267131275.1289003</v>
      </c>
      <c r="AO24" s="33">
        <v>1306238227.3674998</v>
      </c>
      <c r="AP24" s="34">
        <v>14300593729.403406</v>
      </c>
      <c r="AQ24" s="33">
        <v>1370001289.0343003</v>
      </c>
      <c r="AR24" s="33">
        <v>1318861139.2800999</v>
      </c>
      <c r="AS24" s="33">
        <v>1344619338.5479002</v>
      </c>
      <c r="AT24" s="33">
        <v>1396501829.3302002</v>
      </c>
      <c r="AU24" s="33">
        <v>1393587649.9392998</v>
      </c>
      <c r="AV24" s="33">
        <v>1392959453.7691</v>
      </c>
      <c r="AW24" s="33">
        <v>1513383436.5698001</v>
      </c>
      <c r="AX24" s="33">
        <v>1480405700.7935996</v>
      </c>
      <c r="AY24" s="33">
        <v>1469362340.0244002</v>
      </c>
      <c r="AZ24" s="33">
        <v>1492164177.6757007</v>
      </c>
      <c r="BA24" s="33">
        <v>1346098002.4754999</v>
      </c>
      <c r="BB24" s="33">
        <v>1381866640.8998001</v>
      </c>
      <c r="BC24" s="34">
        <v>16899810998.339706</v>
      </c>
      <c r="BD24" s="33">
        <v>1512476720.4219003</v>
      </c>
      <c r="BE24" s="33">
        <v>1442230047.1639004</v>
      </c>
      <c r="BF24" s="33">
        <v>1433391073.4106996</v>
      </c>
      <c r="BG24" s="33">
        <v>1476647637.0416999</v>
      </c>
      <c r="BH24" s="33">
        <v>1523674997.1953001</v>
      </c>
      <c r="BI24" s="33">
        <v>1432650225.9475</v>
      </c>
      <c r="BJ24" s="33">
        <v>1505126188.8720999</v>
      </c>
      <c r="BK24" s="33">
        <v>1492649170.1759999</v>
      </c>
      <c r="BL24" s="33">
        <v>1569454484.4380999</v>
      </c>
      <c r="BM24" s="33">
        <v>1524320090.7792003</v>
      </c>
      <c r="BN24" s="33">
        <v>1378909382.9087</v>
      </c>
      <c r="BO24" s="33">
        <v>1439238643.6183</v>
      </c>
      <c r="BP24" s="34">
        <v>17730768661.973419</v>
      </c>
      <c r="BQ24" s="33">
        <v>1405113983.3471999</v>
      </c>
      <c r="BR24" s="33">
        <v>0</v>
      </c>
      <c r="BS24" s="33">
        <v>0</v>
      </c>
      <c r="BT24" s="33">
        <v>0</v>
      </c>
      <c r="BU24" s="33">
        <v>0</v>
      </c>
      <c r="BV24" s="33">
        <v>0</v>
      </c>
      <c r="BW24" s="33">
        <v>0</v>
      </c>
      <c r="BX24" s="33">
        <v>0</v>
      </c>
      <c r="BY24" s="33">
        <v>0</v>
      </c>
      <c r="BZ24" s="33">
        <v>0</v>
      </c>
      <c r="CA24" s="33">
        <v>0</v>
      </c>
      <c r="CB24" s="33">
        <v>0</v>
      </c>
      <c r="CC24" s="34">
        <v>1405113983.3471999</v>
      </c>
    </row>
    <row r="25" spans="1:81" ht="13.5" customHeight="1" thickBot="1">
      <c r="A25" s="35"/>
      <c r="B25" s="43" t="s">
        <v>25</v>
      </c>
      <c r="C25" s="46" t="s">
        <v>26</v>
      </c>
      <c r="D25" s="33">
        <v>691821319.04489994</v>
      </c>
      <c r="E25" s="33">
        <v>665043641.15929997</v>
      </c>
      <c r="F25" s="33">
        <v>844932836.89740002</v>
      </c>
      <c r="G25" s="33">
        <v>787846352.09879994</v>
      </c>
      <c r="H25" s="33">
        <v>810854039.87440002</v>
      </c>
      <c r="I25" s="33">
        <v>754901952.86210001</v>
      </c>
      <c r="J25" s="33">
        <v>830692056.4648</v>
      </c>
      <c r="K25" s="33">
        <v>779799601.40320003</v>
      </c>
      <c r="L25" s="33">
        <v>800922201.68480003</v>
      </c>
      <c r="M25" s="33">
        <v>854684637.10360003</v>
      </c>
      <c r="N25" s="33">
        <v>919306071.85510004</v>
      </c>
      <c r="O25" s="33">
        <v>2878182359.7312999</v>
      </c>
      <c r="P25" s="34">
        <v>11618987070.179701</v>
      </c>
      <c r="Q25" s="33">
        <v>673239080.67019999</v>
      </c>
      <c r="R25" s="33">
        <v>712623847.1983</v>
      </c>
      <c r="S25" s="33">
        <v>1001029596.8389</v>
      </c>
      <c r="T25" s="33">
        <v>748981800.15470004</v>
      </c>
      <c r="U25" s="33">
        <v>899454747.43499994</v>
      </c>
      <c r="V25" s="33">
        <v>862428863.58319998</v>
      </c>
      <c r="W25" s="33">
        <v>818774046.40320003</v>
      </c>
      <c r="X25" s="33">
        <v>882799210.40880001</v>
      </c>
      <c r="Y25" s="33">
        <v>881961605.10389996</v>
      </c>
      <c r="Z25" s="33">
        <v>943017024.97329998</v>
      </c>
      <c r="AA25" s="33">
        <v>1084087871.9419999</v>
      </c>
      <c r="AB25" s="33">
        <v>3167294436.9433999</v>
      </c>
      <c r="AC25" s="34">
        <v>12675692131.6549</v>
      </c>
      <c r="AD25" s="33">
        <v>787471406.55449998</v>
      </c>
      <c r="AE25" s="33">
        <v>800600632.22730005</v>
      </c>
      <c r="AF25" s="33">
        <v>1082659792.8959999</v>
      </c>
      <c r="AG25" s="33">
        <v>818495967.56110001</v>
      </c>
      <c r="AH25" s="33">
        <v>973272692.86749995</v>
      </c>
      <c r="AI25" s="33">
        <v>925054080.19019997</v>
      </c>
      <c r="AJ25" s="33">
        <v>933262928.27139997</v>
      </c>
      <c r="AK25" s="33">
        <v>1011612935.7607</v>
      </c>
      <c r="AL25" s="33">
        <v>889576541.02020001</v>
      </c>
      <c r="AM25" s="33">
        <v>1046325315.7211</v>
      </c>
      <c r="AN25" s="33">
        <v>1098985086.5118999</v>
      </c>
      <c r="AO25" s="33">
        <v>3565457208.0510001</v>
      </c>
      <c r="AP25" s="34">
        <v>13932774587.632902</v>
      </c>
      <c r="AQ25" s="33">
        <v>933672407.14380002</v>
      </c>
      <c r="AR25" s="33">
        <v>876001390.51170003</v>
      </c>
      <c r="AS25" s="33">
        <v>1038042628.0724</v>
      </c>
      <c r="AT25" s="33">
        <v>1118722535.9254</v>
      </c>
      <c r="AU25" s="33">
        <v>1023346998.1674</v>
      </c>
      <c r="AV25" s="33">
        <v>978191819.58389997</v>
      </c>
      <c r="AW25" s="33">
        <v>1074696273.9433999</v>
      </c>
      <c r="AX25" s="33">
        <v>1033653493.1306</v>
      </c>
      <c r="AY25" s="33">
        <v>999522263.32669997</v>
      </c>
      <c r="AZ25" s="33">
        <v>1135911652.0473001</v>
      </c>
      <c r="BA25" s="33">
        <v>1166390932.5413001</v>
      </c>
      <c r="BB25" s="33">
        <v>3928439422.0735002</v>
      </c>
      <c r="BC25" s="34">
        <v>15306591816.4674</v>
      </c>
      <c r="BD25" s="33">
        <v>650673129.95290005</v>
      </c>
      <c r="BE25" s="33">
        <v>972921037.46529996</v>
      </c>
      <c r="BF25" s="33">
        <v>1077039012.1431999</v>
      </c>
      <c r="BG25" s="33">
        <v>952396980.29840004</v>
      </c>
      <c r="BH25" s="33">
        <v>1010440860.5878</v>
      </c>
      <c r="BI25" s="33">
        <v>951390779.66009998</v>
      </c>
      <c r="BJ25" s="33">
        <v>1129698459.6573</v>
      </c>
      <c r="BK25" s="33">
        <v>944790365.4533</v>
      </c>
      <c r="BL25" s="33">
        <v>1066803138.2532001</v>
      </c>
      <c r="BM25" s="33">
        <v>1144257782.8447001</v>
      </c>
      <c r="BN25" s="33">
        <v>1207811143.3613999</v>
      </c>
      <c r="BO25" s="33">
        <v>4427199958.0714998</v>
      </c>
      <c r="BP25" s="34">
        <v>15535422647.7491</v>
      </c>
      <c r="BQ25" s="33">
        <v>888086996.56920004</v>
      </c>
      <c r="BR25" s="33">
        <v>0</v>
      </c>
      <c r="BS25" s="33">
        <v>0</v>
      </c>
      <c r="BT25" s="33">
        <v>0</v>
      </c>
      <c r="BU25" s="33">
        <v>0</v>
      </c>
      <c r="BV25" s="33">
        <v>0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4">
        <v>888086996.56920004</v>
      </c>
    </row>
    <row r="26" spans="1:81" ht="13.5" customHeight="1" thickBot="1">
      <c r="A26" s="35"/>
      <c r="B26" s="43"/>
      <c r="C26" s="46" t="s">
        <v>27</v>
      </c>
      <c r="D26" s="33">
        <v>10891643893.8151</v>
      </c>
      <c r="E26" s="33">
        <v>9171571481.2493</v>
      </c>
      <c r="F26" s="33">
        <v>10102616127.1353</v>
      </c>
      <c r="G26" s="33">
        <v>8152911126.2075996</v>
      </c>
      <c r="H26" s="33">
        <v>10664555255.955301</v>
      </c>
      <c r="I26" s="33">
        <v>11916508618.589901</v>
      </c>
      <c r="J26" s="33">
        <v>12001575371.105299</v>
      </c>
      <c r="K26" s="33">
        <v>10307915513.556601</v>
      </c>
      <c r="L26" s="33">
        <v>10109352732.6395</v>
      </c>
      <c r="M26" s="33">
        <v>10371098042.1901</v>
      </c>
      <c r="N26" s="33">
        <v>10329784478.9645</v>
      </c>
      <c r="O26" s="33">
        <v>12145345155.9813</v>
      </c>
      <c r="P26" s="34">
        <v>126164877797.3898</v>
      </c>
      <c r="Q26" s="33">
        <v>10677319984.220501</v>
      </c>
      <c r="R26" s="33">
        <v>11195937407.988701</v>
      </c>
      <c r="S26" s="33">
        <v>12413067811.101601</v>
      </c>
      <c r="T26" s="33">
        <v>10296123495.9681</v>
      </c>
      <c r="U26" s="33">
        <v>12314494378.0734</v>
      </c>
      <c r="V26" s="33">
        <v>11800814214.729401</v>
      </c>
      <c r="W26" s="33">
        <v>12954895122.1441</v>
      </c>
      <c r="X26" s="33">
        <v>13549161419.064402</v>
      </c>
      <c r="Y26" s="33">
        <v>12388741787.008699</v>
      </c>
      <c r="Z26" s="33">
        <v>11064208345.4888</v>
      </c>
      <c r="AA26" s="33">
        <v>9632461539.7145004</v>
      </c>
      <c r="AB26" s="33">
        <v>12093511511.196699</v>
      </c>
      <c r="AC26" s="34">
        <v>140380737016.69891</v>
      </c>
      <c r="AD26" s="33">
        <v>12926055096.728701</v>
      </c>
      <c r="AE26" s="33">
        <v>10198723535.8253</v>
      </c>
      <c r="AF26" s="33">
        <v>12787542229.702099</v>
      </c>
      <c r="AG26" s="33">
        <v>10055740195.212599</v>
      </c>
      <c r="AH26" s="33">
        <v>12131733497.2215</v>
      </c>
      <c r="AI26" s="33">
        <v>12412466404.4625</v>
      </c>
      <c r="AJ26" s="33">
        <v>15626163280.5352</v>
      </c>
      <c r="AK26" s="33">
        <v>15492481436.081699</v>
      </c>
      <c r="AL26" s="33">
        <v>12891524391.3258</v>
      </c>
      <c r="AM26" s="33">
        <v>12896207723.074799</v>
      </c>
      <c r="AN26" s="33">
        <v>12476337363.137699</v>
      </c>
      <c r="AO26" s="33">
        <v>13373549475.977499</v>
      </c>
      <c r="AP26" s="34">
        <v>153268524629.2854</v>
      </c>
      <c r="AQ26" s="33">
        <v>15359913549.0401</v>
      </c>
      <c r="AR26" s="33">
        <v>13670187916.798599</v>
      </c>
      <c r="AS26" s="33">
        <v>14584306803.7094</v>
      </c>
      <c r="AT26" s="33">
        <v>15542750439.435001</v>
      </c>
      <c r="AU26" s="33">
        <v>15132490143.3592</v>
      </c>
      <c r="AV26" s="33">
        <v>13755687975.4086</v>
      </c>
      <c r="AW26" s="33">
        <v>17168750122.5996</v>
      </c>
      <c r="AX26" s="33">
        <v>16109495517.334501</v>
      </c>
      <c r="AY26" s="33">
        <v>14621984592.2078</v>
      </c>
      <c r="AZ26" s="33">
        <v>14312106603.2936</v>
      </c>
      <c r="BA26" s="33">
        <v>12496372564.768599</v>
      </c>
      <c r="BB26" s="33">
        <v>15501065653.879</v>
      </c>
      <c r="BC26" s="34">
        <v>178255111881.83398</v>
      </c>
      <c r="BD26" s="33">
        <v>14564012186.050201</v>
      </c>
      <c r="BE26" s="33">
        <v>13819385097.6115</v>
      </c>
      <c r="BF26" s="33">
        <v>13202067623.387999</v>
      </c>
      <c r="BG26" s="33">
        <v>13012445864.0539</v>
      </c>
      <c r="BH26" s="33">
        <v>13375543450.6551</v>
      </c>
      <c r="BI26" s="33">
        <v>7193321491.3710003</v>
      </c>
      <c r="BJ26" s="33">
        <v>17169788893.9589</v>
      </c>
      <c r="BK26" s="33">
        <v>9744310301.8698997</v>
      </c>
      <c r="BL26" s="33">
        <v>9428052159.8463001</v>
      </c>
      <c r="BM26" s="33">
        <v>9189399250.1131001</v>
      </c>
      <c r="BN26" s="33">
        <v>8043948203.2904997</v>
      </c>
      <c r="BO26" s="33">
        <v>10574132803.7384</v>
      </c>
      <c r="BP26" s="34">
        <v>139316407325.94681</v>
      </c>
      <c r="BQ26" s="33">
        <v>14377049602.5331</v>
      </c>
      <c r="BR26" s="33">
        <v>0</v>
      </c>
      <c r="BS26" s="33">
        <v>0</v>
      </c>
      <c r="BT26" s="33">
        <v>0</v>
      </c>
      <c r="BU26" s="33">
        <v>0</v>
      </c>
      <c r="BV26" s="33">
        <v>0</v>
      </c>
      <c r="BW26" s="33">
        <v>0</v>
      </c>
      <c r="BX26" s="33">
        <v>0</v>
      </c>
      <c r="BY26" s="33">
        <v>0</v>
      </c>
      <c r="BZ26" s="33">
        <v>0</v>
      </c>
      <c r="CA26" s="33">
        <v>0</v>
      </c>
      <c r="CB26" s="33">
        <v>0</v>
      </c>
      <c r="CC26" s="34">
        <v>14377049602.5331</v>
      </c>
    </row>
    <row r="27" spans="1:81" ht="13.5" customHeight="1" thickBot="1">
      <c r="A27" s="47"/>
      <c r="B27" s="48" t="s">
        <v>28</v>
      </c>
      <c r="C27" s="49"/>
      <c r="D27" s="33">
        <v>268233229.77759999</v>
      </c>
      <c r="E27" s="33">
        <v>277189549.11619997</v>
      </c>
      <c r="F27" s="33">
        <v>283081165.80610001</v>
      </c>
      <c r="G27" s="33">
        <v>272198930.97229999</v>
      </c>
      <c r="H27" s="33">
        <v>269708230.10750002</v>
      </c>
      <c r="I27" s="33">
        <v>267268319.21399999</v>
      </c>
      <c r="J27" s="33">
        <v>281868026.70569998</v>
      </c>
      <c r="K27" s="33">
        <v>278731499.17739999</v>
      </c>
      <c r="L27" s="33">
        <v>279835327.14240003</v>
      </c>
      <c r="M27" s="33">
        <v>277346194.37940001</v>
      </c>
      <c r="N27" s="33">
        <v>278941517.46020001</v>
      </c>
      <c r="O27" s="33">
        <v>314460595.79460001</v>
      </c>
      <c r="P27" s="34">
        <v>3348862585.6534004</v>
      </c>
      <c r="Q27" s="33">
        <v>276712890.76609999</v>
      </c>
      <c r="R27" s="33">
        <v>258687440.13870001</v>
      </c>
      <c r="S27" s="33">
        <v>297616238.0571</v>
      </c>
      <c r="T27" s="33">
        <v>277543743.52429998</v>
      </c>
      <c r="U27" s="33">
        <v>290711574.17159998</v>
      </c>
      <c r="V27" s="33">
        <v>279511575.25419998</v>
      </c>
      <c r="W27" s="33">
        <v>275664886.6142</v>
      </c>
      <c r="X27" s="33">
        <v>273111483.69169998</v>
      </c>
      <c r="Y27" s="33">
        <v>281849973.67400002</v>
      </c>
      <c r="Z27" s="33">
        <v>285034596.27020001</v>
      </c>
      <c r="AA27" s="33">
        <v>275995366.96329999</v>
      </c>
      <c r="AB27" s="33">
        <v>275336459.46359998</v>
      </c>
      <c r="AC27" s="34">
        <v>3347776228.5889997</v>
      </c>
      <c r="AD27" s="33">
        <v>244619571.4867</v>
      </c>
      <c r="AE27" s="33">
        <v>267105359.46849999</v>
      </c>
      <c r="AF27" s="33">
        <v>282408560.22460002</v>
      </c>
      <c r="AG27" s="33">
        <v>264625505.30340001</v>
      </c>
      <c r="AH27" s="33">
        <v>282659039.98159999</v>
      </c>
      <c r="AI27" s="33">
        <v>277101597.67860001</v>
      </c>
      <c r="AJ27" s="33">
        <v>275972234.13700002</v>
      </c>
      <c r="AK27" s="33">
        <v>258526123.2735</v>
      </c>
      <c r="AL27" s="33">
        <v>259467955.16729999</v>
      </c>
      <c r="AM27" s="33">
        <v>275988176.18010002</v>
      </c>
      <c r="AN27" s="33">
        <v>260329355.3721</v>
      </c>
      <c r="AO27" s="33">
        <v>276844933.79519999</v>
      </c>
      <c r="AP27" s="34">
        <v>3225648412.0685997</v>
      </c>
      <c r="AQ27" s="33">
        <v>267016137.06819999</v>
      </c>
      <c r="AR27" s="33">
        <v>258172297.384</v>
      </c>
      <c r="AS27" s="33">
        <v>251411567.02320001</v>
      </c>
      <c r="AT27" s="33">
        <v>266228386.55379999</v>
      </c>
      <c r="AU27" s="33">
        <v>254277783.70739999</v>
      </c>
      <c r="AV27" s="33">
        <v>267427382.11140001</v>
      </c>
      <c r="AW27" s="33">
        <v>262834990.80669999</v>
      </c>
      <c r="AX27" s="33">
        <v>248751918.54879999</v>
      </c>
      <c r="AY27" s="33">
        <v>253521584.63319999</v>
      </c>
      <c r="AZ27" s="33">
        <v>258244631.53130001</v>
      </c>
      <c r="BA27" s="33">
        <v>233977558.22729999</v>
      </c>
      <c r="BB27" s="33">
        <v>278210963.58209997</v>
      </c>
      <c r="BC27" s="34">
        <v>3100075201.1774001</v>
      </c>
      <c r="BD27" s="33">
        <v>237639236.1372</v>
      </c>
      <c r="BE27" s="33">
        <v>256487519.2929</v>
      </c>
      <c r="BF27" s="33">
        <v>244735848.74250001</v>
      </c>
      <c r="BG27" s="33">
        <v>243197252.46020001</v>
      </c>
      <c r="BH27" s="33">
        <v>241696493.2807</v>
      </c>
      <c r="BI27" s="33">
        <v>254512474.2563</v>
      </c>
      <c r="BJ27" s="33">
        <v>254550106.6318</v>
      </c>
      <c r="BK27" s="33">
        <v>241825492.62040001</v>
      </c>
      <c r="BL27" s="33">
        <v>258834966.46869999</v>
      </c>
      <c r="BM27" s="33">
        <v>252462816.9747</v>
      </c>
      <c r="BN27" s="33">
        <v>243375404.15959999</v>
      </c>
      <c r="BO27" s="33">
        <v>262024735.89070001</v>
      </c>
      <c r="BP27" s="34">
        <v>2991342346.9156995</v>
      </c>
      <c r="BQ27" s="33">
        <v>236545539.3926</v>
      </c>
      <c r="BR27" s="33">
        <v>0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0</v>
      </c>
      <c r="CA27" s="33">
        <v>0</v>
      </c>
      <c r="CB27" s="33">
        <v>0</v>
      </c>
      <c r="CC27" s="34">
        <v>236545539.3926</v>
      </c>
    </row>
    <row r="28" spans="1:81" ht="13.5" customHeight="1" thickBot="1">
      <c r="A28" s="39" t="s">
        <v>18</v>
      </c>
      <c r="B28" s="50"/>
      <c r="C28" s="41"/>
      <c r="D28" s="42">
        <v>15641248171.094702</v>
      </c>
      <c r="E28" s="42">
        <v>13855769397.495897</v>
      </c>
      <c r="F28" s="42">
        <v>15448591112.8314</v>
      </c>
      <c r="G28" s="42">
        <v>13291275967.919098</v>
      </c>
      <c r="H28" s="42">
        <v>15946231507.840603</v>
      </c>
      <c r="I28" s="42">
        <v>17306649153.355804</v>
      </c>
      <c r="J28" s="42">
        <v>17514405611.033901</v>
      </c>
      <c r="K28" s="42">
        <v>15950745284.4939</v>
      </c>
      <c r="L28" s="42">
        <v>15595544365.534998</v>
      </c>
      <c r="M28" s="42">
        <v>15787936580.189001</v>
      </c>
      <c r="N28" s="42">
        <v>15862401194.754599</v>
      </c>
      <c r="O28" s="42">
        <v>20109399150.947704</v>
      </c>
      <c r="P28" s="42">
        <v>192310197497.49149</v>
      </c>
      <c r="Q28" s="42">
        <v>15691336269.257902</v>
      </c>
      <c r="R28" s="42">
        <v>16385543599.333</v>
      </c>
      <c r="S28" s="42">
        <v>18434318433.024101</v>
      </c>
      <c r="T28" s="42">
        <v>15877920658.238499</v>
      </c>
      <c r="U28" s="42">
        <v>18451992673.269306</v>
      </c>
      <c r="V28" s="42">
        <v>17772447130.148197</v>
      </c>
      <c r="W28" s="42">
        <v>18751481249.587002</v>
      </c>
      <c r="X28" s="42">
        <v>20058624307.637901</v>
      </c>
      <c r="Y28" s="42">
        <v>18767514255.016102</v>
      </c>
      <c r="Z28" s="42">
        <v>17453346166.386803</v>
      </c>
      <c r="AA28" s="42">
        <v>16012779653.358702</v>
      </c>
      <c r="AB28" s="42">
        <v>20640831801.888599</v>
      </c>
      <c r="AC28" s="42">
        <v>214298136197.14603</v>
      </c>
      <c r="AD28" s="42">
        <v>18801041552.906002</v>
      </c>
      <c r="AE28" s="42">
        <v>15957842542.254301</v>
      </c>
      <c r="AF28" s="42">
        <v>19249591397.013706</v>
      </c>
      <c r="AG28" s="42">
        <v>15744337936.079803</v>
      </c>
      <c r="AH28" s="42">
        <v>18590911997.8284</v>
      </c>
      <c r="AI28" s="42">
        <v>18746098449.167603</v>
      </c>
      <c r="AJ28" s="42">
        <v>21773108726.081398</v>
      </c>
      <c r="AK28" s="42">
        <v>22421149375.935295</v>
      </c>
      <c r="AL28" s="42">
        <v>19486939242.730392</v>
      </c>
      <c r="AM28" s="42">
        <v>19907815378.219494</v>
      </c>
      <c r="AN28" s="42">
        <v>19280262959.322395</v>
      </c>
      <c r="AO28" s="42">
        <v>23001881536.590294</v>
      </c>
      <c r="AP28" s="42">
        <v>232960981094.129</v>
      </c>
      <c r="AQ28" s="42">
        <v>22159415192.217793</v>
      </c>
      <c r="AR28" s="42">
        <v>20440486944.227901</v>
      </c>
      <c r="AS28" s="42">
        <v>21706070868.672398</v>
      </c>
      <c r="AT28" s="42">
        <v>22890638729.480007</v>
      </c>
      <c r="AU28" s="42">
        <v>22385002231.423294</v>
      </c>
      <c r="AV28" s="42">
        <v>20890348822.994804</v>
      </c>
      <c r="AW28" s="42">
        <v>24885986787.568996</v>
      </c>
      <c r="AX28" s="42">
        <v>23576799894.306496</v>
      </c>
      <c r="AY28" s="42">
        <v>22250839550.0802</v>
      </c>
      <c r="AZ28" s="42">
        <v>22197590829.180096</v>
      </c>
      <c r="BA28" s="42">
        <v>19978087663.548397</v>
      </c>
      <c r="BB28" s="42">
        <v>25992089170.9813</v>
      </c>
      <c r="BC28" s="42">
        <v>269353356684.68167</v>
      </c>
      <c r="BD28" s="42">
        <v>21513954796.996307</v>
      </c>
      <c r="BE28" s="42">
        <v>21284792559.983902</v>
      </c>
      <c r="BF28" s="42">
        <v>20708078014.595306</v>
      </c>
      <c r="BG28" s="42">
        <v>20841112704.3787</v>
      </c>
      <c r="BH28" s="42">
        <v>21026829642.3232</v>
      </c>
      <c r="BI28" s="42">
        <v>14695259312.355299</v>
      </c>
      <c r="BJ28" s="42">
        <v>25243344670.491402</v>
      </c>
      <c r="BK28" s="42">
        <v>17757898466.147697</v>
      </c>
      <c r="BL28" s="42">
        <v>17984183057.911404</v>
      </c>
      <c r="BM28" s="42">
        <v>17560071622.5415</v>
      </c>
      <c r="BN28" s="42">
        <v>15874975657.5361</v>
      </c>
      <c r="BO28" s="42">
        <v>22111073896.452808</v>
      </c>
      <c r="BP28" s="42">
        <v>236601574401.71378</v>
      </c>
      <c r="BQ28" s="42">
        <v>22046076981.802704</v>
      </c>
      <c r="BR28" s="42">
        <v>0</v>
      </c>
      <c r="BS28" s="42">
        <v>0</v>
      </c>
      <c r="BT28" s="42">
        <v>0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0</v>
      </c>
      <c r="CA28" s="42">
        <v>0</v>
      </c>
      <c r="CB28" s="42">
        <v>0</v>
      </c>
      <c r="CC28" s="42">
        <v>22046076981.802704</v>
      </c>
    </row>
    <row r="29" spans="1:81" ht="3.95" customHeight="1" thickBot="1"/>
    <row r="30" spans="1:81" ht="13.5" customHeight="1" thickBot="1">
      <c r="A30" s="51" t="s">
        <v>29</v>
      </c>
      <c r="B30" s="52" t="s">
        <v>29</v>
      </c>
      <c r="C30" s="46" t="s">
        <v>30</v>
      </c>
      <c r="D30" s="33">
        <v>1333069526.6800001</v>
      </c>
      <c r="E30" s="33">
        <v>1289422201.6099999</v>
      </c>
      <c r="F30" s="33">
        <v>1478141501.24</v>
      </c>
      <c r="G30" s="33">
        <v>1272772315.51</v>
      </c>
      <c r="H30" s="33">
        <v>1324739511.73</v>
      </c>
      <c r="I30" s="33">
        <v>1455597847.5</v>
      </c>
      <c r="J30" s="33">
        <v>1394658767.3099999</v>
      </c>
      <c r="K30" s="33">
        <v>1550675871.4400001</v>
      </c>
      <c r="L30" s="33">
        <v>1579430975.6900001</v>
      </c>
      <c r="M30" s="33">
        <v>1428055502.8399999</v>
      </c>
      <c r="N30" s="33">
        <v>1507450267.3599999</v>
      </c>
      <c r="O30" s="33">
        <v>1457708721.46</v>
      </c>
      <c r="P30" s="34">
        <v>17071723010.370003</v>
      </c>
      <c r="Q30" s="33">
        <v>1506543673.9000001</v>
      </c>
      <c r="R30" s="33">
        <v>1638628655.1900001</v>
      </c>
      <c r="S30" s="33">
        <v>1812993326.6300001</v>
      </c>
      <c r="T30" s="33">
        <v>1442813736.6199999</v>
      </c>
      <c r="U30" s="33">
        <v>1710885419.6500001</v>
      </c>
      <c r="V30" s="33">
        <v>1754787299.55</v>
      </c>
      <c r="W30" s="33">
        <v>1669557336.8199999</v>
      </c>
      <c r="X30" s="33">
        <v>1824729236.78</v>
      </c>
      <c r="Y30" s="33">
        <v>2105377604.71</v>
      </c>
      <c r="Z30" s="33">
        <v>1707801678.4100001</v>
      </c>
      <c r="AA30" s="33">
        <v>1908073351.6900001</v>
      </c>
      <c r="AB30" s="33">
        <v>1818955471.74</v>
      </c>
      <c r="AC30" s="34">
        <v>20901146791.689999</v>
      </c>
      <c r="AD30" s="33">
        <v>1747796549.6300001</v>
      </c>
      <c r="AE30" s="33">
        <v>1623374426.2</v>
      </c>
      <c r="AF30" s="33">
        <v>1892814385.02</v>
      </c>
      <c r="AG30" s="33">
        <v>1648064877.9000001</v>
      </c>
      <c r="AH30" s="33">
        <v>1931258805.0799999</v>
      </c>
      <c r="AI30" s="33">
        <v>1858967957.79</v>
      </c>
      <c r="AJ30" s="33">
        <v>1768749214.9100001</v>
      </c>
      <c r="AK30" s="33">
        <v>2025072818.48</v>
      </c>
      <c r="AL30" s="33">
        <v>1830347175.21</v>
      </c>
      <c r="AM30" s="33">
        <v>1934632327.6099999</v>
      </c>
      <c r="AN30" s="33">
        <v>1844657957.6500001</v>
      </c>
      <c r="AO30" s="33">
        <v>1808871175.4000001</v>
      </c>
      <c r="AP30" s="34">
        <v>21914607670.880001</v>
      </c>
      <c r="AQ30" s="33">
        <v>1805053369.54</v>
      </c>
      <c r="AR30" s="33">
        <v>1738624730.6500001</v>
      </c>
      <c r="AS30" s="33">
        <v>1939308098.8800001</v>
      </c>
      <c r="AT30" s="33">
        <v>1866315083.98</v>
      </c>
      <c r="AU30" s="33">
        <v>1814772134.1099999</v>
      </c>
      <c r="AV30" s="33">
        <v>1836151523.6400001</v>
      </c>
      <c r="AW30" s="33">
        <v>2055709848.26</v>
      </c>
      <c r="AX30" s="33">
        <v>2020468142.5599999</v>
      </c>
      <c r="AY30" s="33">
        <v>2077474833.0999999</v>
      </c>
      <c r="AZ30" s="33">
        <v>2104125928.1300001</v>
      </c>
      <c r="BA30" s="33">
        <v>1997875476.0699999</v>
      </c>
      <c r="BB30" s="33">
        <v>2031906981.5899999</v>
      </c>
      <c r="BC30" s="34">
        <v>23287786150.509998</v>
      </c>
      <c r="BD30" s="33">
        <v>1920098815.8599999</v>
      </c>
      <c r="BE30" s="33">
        <v>1867548471.52</v>
      </c>
      <c r="BF30" s="33">
        <v>2106173235.8599999</v>
      </c>
      <c r="BG30" s="33">
        <v>2082405938.75</v>
      </c>
      <c r="BH30" s="33">
        <v>2054888972.9300001</v>
      </c>
      <c r="BI30" s="33">
        <v>2128847630.3099999</v>
      </c>
      <c r="BJ30" s="33">
        <v>2172307941.1700001</v>
      </c>
      <c r="BK30" s="33">
        <v>1939735221.6300001</v>
      </c>
      <c r="BL30" s="33">
        <v>2273518795.6799998</v>
      </c>
      <c r="BM30" s="33">
        <v>2022272464.4100001</v>
      </c>
      <c r="BN30" s="33">
        <v>1832911291.02</v>
      </c>
      <c r="BO30" s="33">
        <v>1863028821.1199999</v>
      </c>
      <c r="BP30" s="34">
        <v>24263737600.259998</v>
      </c>
      <c r="BQ30" s="33">
        <v>1701205734.49</v>
      </c>
      <c r="BR30" s="33">
        <v>0</v>
      </c>
      <c r="BS30" s="33">
        <v>0</v>
      </c>
      <c r="BT30" s="33">
        <v>0</v>
      </c>
      <c r="BU30" s="33">
        <v>0</v>
      </c>
      <c r="BV30" s="33">
        <v>0</v>
      </c>
      <c r="BW30" s="33">
        <v>0</v>
      </c>
      <c r="BX30" s="33">
        <v>0</v>
      </c>
      <c r="BY30" s="33">
        <v>0</v>
      </c>
      <c r="BZ30" s="33">
        <v>0</v>
      </c>
      <c r="CA30" s="33">
        <v>0</v>
      </c>
      <c r="CB30" s="33">
        <v>0</v>
      </c>
      <c r="CC30" s="34">
        <v>1701205734.49</v>
      </c>
    </row>
    <row r="31" spans="1:81" ht="13.5" customHeight="1" thickBot="1">
      <c r="A31" s="53"/>
      <c r="B31" s="54"/>
      <c r="C31" s="46" t="s">
        <v>31</v>
      </c>
      <c r="D31" s="33">
        <v>280934953.39999998</v>
      </c>
      <c r="E31" s="33">
        <v>254356503.68000001</v>
      </c>
      <c r="F31" s="33">
        <v>285135320.38999999</v>
      </c>
      <c r="G31" s="33">
        <v>205333749.84999999</v>
      </c>
      <c r="H31" s="33">
        <v>213498509.28999999</v>
      </c>
      <c r="I31" s="33">
        <v>222452886.19</v>
      </c>
      <c r="J31" s="33">
        <v>252590848.31999999</v>
      </c>
      <c r="K31" s="33">
        <v>218496031.81999999</v>
      </c>
      <c r="L31" s="33">
        <v>226769837.40000001</v>
      </c>
      <c r="M31" s="33">
        <v>251682296.25</v>
      </c>
      <c r="N31" s="33">
        <v>253336447.44</v>
      </c>
      <c r="O31" s="33">
        <v>232493448.19999999</v>
      </c>
      <c r="P31" s="34">
        <v>2897080832.23</v>
      </c>
      <c r="Q31" s="33">
        <v>196238647.19</v>
      </c>
      <c r="R31" s="33">
        <v>259610649.19999999</v>
      </c>
      <c r="S31" s="33">
        <v>298764511.69</v>
      </c>
      <c r="T31" s="33">
        <v>228814246.38</v>
      </c>
      <c r="U31" s="33">
        <v>272444634.75</v>
      </c>
      <c r="V31" s="33">
        <v>253316000.40000001</v>
      </c>
      <c r="W31" s="33">
        <v>231072834.24000001</v>
      </c>
      <c r="X31" s="33">
        <v>279600514.49000001</v>
      </c>
      <c r="Y31" s="33">
        <v>273358990.44999999</v>
      </c>
      <c r="Z31" s="33">
        <v>241223070.96000001</v>
      </c>
      <c r="AA31" s="33">
        <v>261254624</v>
      </c>
      <c r="AB31" s="33">
        <v>234348627.08000001</v>
      </c>
      <c r="AC31" s="34">
        <v>3030047350.8299999</v>
      </c>
      <c r="AD31" s="33">
        <v>254912727.08000001</v>
      </c>
      <c r="AE31" s="33">
        <v>256215370.62</v>
      </c>
      <c r="AF31" s="33">
        <v>292361772.66000003</v>
      </c>
      <c r="AG31" s="33">
        <v>221164610.40000001</v>
      </c>
      <c r="AH31" s="33">
        <v>243644953.47999999</v>
      </c>
      <c r="AI31" s="33">
        <v>246822196.93000001</v>
      </c>
      <c r="AJ31" s="33">
        <v>286957689.02999997</v>
      </c>
      <c r="AK31" s="33">
        <v>261809036.65000001</v>
      </c>
      <c r="AL31" s="33">
        <v>262754744.56</v>
      </c>
      <c r="AM31" s="33">
        <v>285689459.88</v>
      </c>
      <c r="AN31" s="33">
        <v>236080853.61000001</v>
      </c>
      <c r="AO31" s="33">
        <v>222179883.99000001</v>
      </c>
      <c r="AP31" s="34">
        <v>3070593298.8900003</v>
      </c>
      <c r="AQ31" s="33">
        <v>257102488.38999999</v>
      </c>
      <c r="AR31" s="33">
        <v>273765870.66000003</v>
      </c>
      <c r="AS31" s="33">
        <v>267362164.87</v>
      </c>
      <c r="AT31" s="33">
        <v>260304592.44</v>
      </c>
      <c r="AU31" s="33">
        <v>280726774.58999997</v>
      </c>
      <c r="AV31" s="33">
        <v>264269750.00999999</v>
      </c>
      <c r="AW31" s="33">
        <v>263784879.69</v>
      </c>
      <c r="AX31" s="33">
        <v>283655518.14999998</v>
      </c>
      <c r="AY31" s="33">
        <v>271844821.49000001</v>
      </c>
      <c r="AZ31" s="33">
        <v>306558410.13999999</v>
      </c>
      <c r="BA31" s="33">
        <v>286729508.79000002</v>
      </c>
      <c r="BB31" s="33">
        <v>259468569.53</v>
      </c>
      <c r="BC31" s="34">
        <v>3275573348.75</v>
      </c>
      <c r="BD31" s="33">
        <v>305612921.18000001</v>
      </c>
      <c r="BE31" s="33">
        <v>306594927.35000002</v>
      </c>
      <c r="BF31" s="33">
        <v>302580006.43000001</v>
      </c>
      <c r="BG31" s="33">
        <v>329199027.60000002</v>
      </c>
      <c r="BH31" s="33">
        <v>315013869.14999998</v>
      </c>
      <c r="BI31" s="33">
        <v>298823668.01999998</v>
      </c>
      <c r="BJ31" s="33">
        <v>324568083.75999999</v>
      </c>
      <c r="BK31" s="33">
        <v>356130890.00999999</v>
      </c>
      <c r="BL31" s="33">
        <v>348565421.54000002</v>
      </c>
      <c r="BM31" s="33">
        <v>441854838.50999999</v>
      </c>
      <c r="BN31" s="33">
        <v>356815039.23000002</v>
      </c>
      <c r="BO31" s="33">
        <v>309992273.45999998</v>
      </c>
      <c r="BP31" s="34">
        <v>3995750966.2400002</v>
      </c>
      <c r="BQ31" s="33">
        <v>320160195.70999998</v>
      </c>
      <c r="BR31" s="33">
        <v>0</v>
      </c>
      <c r="BS31" s="33">
        <v>0</v>
      </c>
      <c r="BT31" s="33">
        <v>0</v>
      </c>
      <c r="BU31" s="33">
        <v>0</v>
      </c>
      <c r="BV31" s="33">
        <v>0</v>
      </c>
      <c r="BW31" s="33">
        <v>0</v>
      </c>
      <c r="BX31" s="33">
        <v>0</v>
      </c>
      <c r="BY31" s="33">
        <v>0</v>
      </c>
      <c r="BZ31" s="33">
        <v>0</v>
      </c>
      <c r="CA31" s="33">
        <v>0</v>
      </c>
      <c r="CB31" s="33">
        <v>0</v>
      </c>
      <c r="CC31" s="34">
        <v>320160195.70999998</v>
      </c>
    </row>
    <row r="32" spans="1:81" ht="13.5" customHeight="1" thickBot="1">
      <c r="A32" s="53"/>
      <c r="B32" s="54"/>
      <c r="C32" s="46" t="s">
        <v>32</v>
      </c>
      <c r="D32" s="33">
        <v>237961140.50999999</v>
      </c>
      <c r="E32" s="33">
        <v>212248882.75999999</v>
      </c>
      <c r="F32" s="33">
        <v>152325216.37</v>
      </c>
      <c r="G32" s="33">
        <v>196958333.87</v>
      </c>
      <c r="H32" s="33">
        <v>313617206.47000003</v>
      </c>
      <c r="I32" s="33">
        <v>254507112.59999999</v>
      </c>
      <c r="J32" s="33">
        <v>259878857.22</v>
      </c>
      <c r="K32" s="33">
        <v>338374301.48000002</v>
      </c>
      <c r="L32" s="33">
        <v>271870576.07999998</v>
      </c>
      <c r="M32" s="33">
        <v>264081889.08000001</v>
      </c>
      <c r="N32" s="33">
        <v>295498701.11000001</v>
      </c>
      <c r="O32" s="33">
        <v>297443114.32999998</v>
      </c>
      <c r="P32" s="34">
        <v>3094765331.8800001</v>
      </c>
      <c r="Q32" s="33">
        <v>274859388.54000002</v>
      </c>
      <c r="R32" s="33">
        <v>222984966.31999999</v>
      </c>
      <c r="S32" s="33">
        <v>252023243.97999999</v>
      </c>
      <c r="T32" s="33">
        <v>250481969.77000001</v>
      </c>
      <c r="U32" s="33">
        <v>329642040.73000002</v>
      </c>
      <c r="V32" s="33">
        <v>249042704.33000001</v>
      </c>
      <c r="W32" s="33">
        <v>254993461.75999999</v>
      </c>
      <c r="X32" s="33">
        <v>339120952.07999998</v>
      </c>
      <c r="Y32" s="33">
        <v>229680184.94999999</v>
      </c>
      <c r="Z32" s="33">
        <v>279452371.22000003</v>
      </c>
      <c r="AA32" s="33">
        <v>249225576.22999999</v>
      </c>
      <c r="AB32" s="33">
        <v>300438445.92000002</v>
      </c>
      <c r="AC32" s="34">
        <v>3231945305.8300004</v>
      </c>
      <c r="AD32" s="33">
        <v>264555212.19</v>
      </c>
      <c r="AE32" s="33">
        <v>204855356.90000001</v>
      </c>
      <c r="AF32" s="33">
        <v>279704147.99000001</v>
      </c>
      <c r="AG32" s="33">
        <v>247231894.37</v>
      </c>
      <c r="AH32" s="33">
        <v>321891396.07999998</v>
      </c>
      <c r="AI32" s="33">
        <v>269341779.82999998</v>
      </c>
      <c r="AJ32" s="33">
        <v>336768993.98000002</v>
      </c>
      <c r="AK32" s="33">
        <v>372730699.49000001</v>
      </c>
      <c r="AL32" s="33">
        <v>296438048.33999997</v>
      </c>
      <c r="AM32" s="33">
        <v>359753656.11000001</v>
      </c>
      <c r="AN32" s="33">
        <v>341855040.05000001</v>
      </c>
      <c r="AO32" s="33">
        <v>459362511.07999998</v>
      </c>
      <c r="AP32" s="34">
        <v>3754488736.4100003</v>
      </c>
      <c r="AQ32" s="33">
        <v>279962223.55000001</v>
      </c>
      <c r="AR32" s="33">
        <v>270810513.66000003</v>
      </c>
      <c r="AS32" s="33">
        <v>278164494.57999998</v>
      </c>
      <c r="AT32" s="33">
        <v>270608739.79000002</v>
      </c>
      <c r="AU32" s="33">
        <v>384753596.69999999</v>
      </c>
      <c r="AV32" s="33">
        <v>360193026.81</v>
      </c>
      <c r="AW32" s="33">
        <v>377192134.89999998</v>
      </c>
      <c r="AX32" s="33">
        <v>376168301.79000002</v>
      </c>
      <c r="AY32" s="33">
        <v>348895321.75999999</v>
      </c>
      <c r="AZ32" s="33">
        <v>336096167.14999998</v>
      </c>
      <c r="BA32" s="33">
        <v>321372851.10000002</v>
      </c>
      <c r="BB32" s="33">
        <v>520888590.31999999</v>
      </c>
      <c r="BC32" s="34">
        <v>4125105962.1100001</v>
      </c>
      <c r="BD32" s="33">
        <v>315283774.11000001</v>
      </c>
      <c r="BE32" s="33">
        <v>337120561.73000002</v>
      </c>
      <c r="BF32" s="33">
        <v>343091033.33999997</v>
      </c>
      <c r="BG32" s="33">
        <v>373664958.94999999</v>
      </c>
      <c r="BH32" s="33">
        <v>399276226.17000002</v>
      </c>
      <c r="BI32" s="33">
        <v>377872853.74000001</v>
      </c>
      <c r="BJ32" s="33">
        <v>346693767.24000001</v>
      </c>
      <c r="BK32" s="33">
        <v>396689747.93000001</v>
      </c>
      <c r="BL32" s="33">
        <v>323733859</v>
      </c>
      <c r="BM32" s="33">
        <v>276781569.69999999</v>
      </c>
      <c r="BN32" s="33">
        <v>261785457.81999999</v>
      </c>
      <c r="BO32" s="33">
        <v>352279695.01999998</v>
      </c>
      <c r="BP32" s="34">
        <v>4104273504.75</v>
      </c>
      <c r="BQ32" s="33">
        <v>223396602.16</v>
      </c>
      <c r="BR32" s="33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4">
        <v>223396602.16</v>
      </c>
    </row>
    <row r="33" spans="1:81" ht="13.5" customHeight="1" thickBot="1">
      <c r="A33" s="53"/>
      <c r="B33" s="54"/>
      <c r="C33" s="46" t="s">
        <v>33</v>
      </c>
      <c r="D33" s="33">
        <v>68588319.430000007</v>
      </c>
      <c r="E33" s="33">
        <v>69317007.120000005</v>
      </c>
      <c r="F33" s="33">
        <v>72559126.640000001</v>
      </c>
      <c r="G33" s="33">
        <v>61545499.469999999</v>
      </c>
      <c r="H33" s="33">
        <v>61933028.840000004</v>
      </c>
      <c r="I33" s="33">
        <v>65001484.990000002</v>
      </c>
      <c r="J33" s="33">
        <v>65830551.240000002</v>
      </c>
      <c r="K33" s="33">
        <v>66997667.329999998</v>
      </c>
      <c r="L33" s="33">
        <v>66952597.719999999</v>
      </c>
      <c r="M33" s="33">
        <v>72116051.420000002</v>
      </c>
      <c r="N33" s="33">
        <v>76753373.989999995</v>
      </c>
      <c r="O33" s="33">
        <v>73224206.900000006</v>
      </c>
      <c r="P33" s="34">
        <v>820818915.08999991</v>
      </c>
      <c r="Q33" s="33">
        <v>74817497.670000002</v>
      </c>
      <c r="R33" s="33">
        <v>69741949.519999996</v>
      </c>
      <c r="S33" s="33">
        <v>76258005.219999999</v>
      </c>
      <c r="T33" s="33">
        <v>71423056.329999998</v>
      </c>
      <c r="U33" s="33">
        <v>65708427.590000004</v>
      </c>
      <c r="V33" s="33">
        <v>70114002.579999998</v>
      </c>
      <c r="W33" s="33">
        <v>68008900.579999998</v>
      </c>
      <c r="X33" s="33">
        <v>70077515.739999995</v>
      </c>
      <c r="Y33" s="33">
        <v>66526811.399999999</v>
      </c>
      <c r="Z33" s="33">
        <v>69755948.209999993</v>
      </c>
      <c r="AA33" s="33">
        <v>76837492.030000001</v>
      </c>
      <c r="AB33" s="33">
        <v>72479730.150000006</v>
      </c>
      <c r="AC33" s="34">
        <v>851749337.01999998</v>
      </c>
      <c r="AD33" s="33">
        <v>70871111.489999995</v>
      </c>
      <c r="AE33" s="33">
        <v>59637621.310000002</v>
      </c>
      <c r="AF33" s="33">
        <v>82234493.390000001</v>
      </c>
      <c r="AG33" s="33">
        <v>60498878.850000001</v>
      </c>
      <c r="AH33" s="33">
        <v>76463927.799999997</v>
      </c>
      <c r="AI33" s="33">
        <v>66659085.039999999</v>
      </c>
      <c r="AJ33" s="33">
        <v>73705659.030000001</v>
      </c>
      <c r="AK33" s="33">
        <v>66405087.950000003</v>
      </c>
      <c r="AL33" s="33">
        <v>66441765.159999996</v>
      </c>
      <c r="AM33" s="33">
        <v>70016144.620000005</v>
      </c>
      <c r="AN33" s="33">
        <v>70383861.530000001</v>
      </c>
      <c r="AO33" s="33">
        <v>73873681.799999997</v>
      </c>
      <c r="AP33" s="34">
        <v>837191317.97000003</v>
      </c>
      <c r="AQ33" s="33">
        <v>75285285.329999998</v>
      </c>
      <c r="AR33" s="33">
        <v>73510106.469999999</v>
      </c>
      <c r="AS33" s="33">
        <v>89211985.200000003</v>
      </c>
      <c r="AT33" s="33">
        <v>79127360.090000004</v>
      </c>
      <c r="AU33" s="33">
        <v>74407987.030000001</v>
      </c>
      <c r="AV33" s="33">
        <v>68753574.379999995</v>
      </c>
      <c r="AW33" s="33">
        <v>84246267.129999995</v>
      </c>
      <c r="AX33" s="33">
        <v>78920086.409999996</v>
      </c>
      <c r="AY33" s="33">
        <v>76553219.489999995</v>
      </c>
      <c r="AZ33" s="33">
        <v>86089351.430000007</v>
      </c>
      <c r="BA33" s="33">
        <v>71425326.829999998</v>
      </c>
      <c r="BB33" s="33">
        <v>92284226.939999998</v>
      </c>
      <c r="BC33" s="34">
        <v>949814776.73000002</v>
      </c>
      <c r="BD33" s="33">
        <v>83019008.540000007</v>
      </c>
      <c r="BE33" s="33">
        <v>80531694.329999998</v>
      </c>
      <c r="BF33" s="33">
        <v>82183348.25</v>
      </c>
      <c r="BG33" s="33">
        <v>87934831.569999993</v>
      </c>
      <c r="BH33" s="33">
        <v>110241244.18000001</v>
      </c>
      <c r="BI33" s="33">
        <v>104884831.98</v>
      </c>
      <c r="BJ33" s="33">
        <v>107866816.05</v>
      </c>
      <c r="BK33" s="33">
        <v>106583120.52</v>
      </c>
      <c r="BL33" s="33">
        <v>117590744.20999999</v>
      </c>
      <c r="BM33" s="33">
        <v>124331104.51000001</v>
      </c>
      <c r="BN33" s="33">
        <v>120513310.97</v>
      </c>
      <c r="BO33" s="33">
        <v>125381594.62</v>
      </c>
      <c r="BP33" s="34">
        <v>1251061649.73</v>
      </c>
      <c r="BQ33" s="33">
        <v>109606257.54000001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4">
        <v>109606257.54000001</v>
      </c>
    </row>
    <row r="34" spans="1:81" ht="13.5" customHeight="1" thickBot="1">
      <c r="A34" s="53"/>
      <c r="B34" s="54"/>
      <c r="C34" s="46" t="s">
        <v>34</v>
      </c>
      <c r="D34" s="33">
        <v>-8687829.8900000006</v>
      </c>
      <c r="E34" s="33">
        <v>20958509.760000002</v>
      </c>
      <c r="F34" s="33">
        <v>34320455.479999997</v>
      </c>
      <c r="G34" s="33">
        <v>33606269.219999999</v>
      </c>
      <c r="H34" s="33">
        <v>-14451763.220000001</v>
      </c>
      <c r="I34" s="33">
        <v>38351405.079999998</v>
      </c>
      <c r="J34" s="33">
        <v>33634041.789999999</v>
      </c>
      <c r="K34" s="33">
        <v>40885069.18</v>
      </c>
      <c r="L34" s="33">
        <v>-8367446.7300000004</v>
      </c>
      <c r="M34" s="33">
        <v>44507742.57</v>
      </c>
      <c r="N34" s="33">
        <v>37383740.18</v>
      </c>
      <c r="O34" s="33">
        <v>42789724.840000004</v>
      </c>
      <c r="P34" s="34">
        <v>294929918.25999999</v>
      </c>
      <c r="Q34" s="33">
        <v>-8677330.9000000004</v>
      </c>
      <c r="R34" s="33">
        <v>31710844.870000001</v>
      </c>
      <c r="S34" s="33">
        <v>36773430.57</v>
      </c>
      <c r="T34" s="33">
        <v>45222224.700000003</v>
      </c>
      <c r="U34" s="33">
        <v>38152169.700000003</v>
      </c>
      <c r="V34" s="33">
        <v>39319990</v>
      </c>
      <c r="W34" s="33">
        <v>35728549.229999997</v>
      </c>
      <c r="X34" s="33">
        <v>-23306424.010000002</v>
      </c>
      <c r="Y34" s="33">
        <v>38045592.780000001</v>
      </c>
      <c r="Z34" s="33">
        <v>57814610.420000002</v>
      </c>
      <c r="AA34" s="33">
        <v>50304653.890000001</v>
      </c>
      <c r="AB34" s="33">
        <v>41726337.399999999</v>
      </c>
      <c r="AC34" s="34">
        <v>382814648.64999998</v>
      </c>
      <c r="AD34" s="33">
        <v>-14215736.939999999</v>
      </c>
      <c r="AE34" s="33">
        <v>39227477.310000002</v>
      </c>
      <c r="AF34" s="33">
        <v>42135038.670000002</v>
      </c>
      <c r="AG34" s="33">
        <v>76985586.840000004</v>
      </c>
      <c r="AH34" s="33">
        <v>27403951.800000001</v>
      </c>
      <c r="AI34" s="33">
        <v>36280472.090000004</v>
      </c>
      <c r="AJ34" s="33">
        <v>11460757.130000001</v>
      </c>
      <c r="AK34" s="33">
        <v>-22755576.789999999</v>
      </c>
      <c r="AL34" s="33">
        <v>42051720.789999999</v>
      </c>
      <c r="AM34" s="33">
        <v>57685486.140000001</v>
      </c>
      <c r="AN34" s="33">
        <v>50382650.130000003</v>
      </c>
      <c r="AO34" s="33">
        <v>50305481.479999997</v>
      </c>
      <c r="AP34" s="34">
        <v>396947308.65000004</v>
      </c>
      <c r="AQ34" s="33">
        <v>-21331359.300000001</v>
      </c>
      <c r="AR34" s="33">
        <v>39123925.140000001</v>
      </c>
      <c r="AS34" s="33">
        <v>24581817.300000001</v>
      </c>
      <c r="AT34" s="33">
        <v>39999731.619999997</v>
      </c>
      <c r="AU34" s="33">
        <v>35320580.109999999</v>
      </c>
      <c r="AV34" s="33">
        <v>53108255.450000003</v>
      </c>
      <c r="AW34" s="33">
        <v>51424470.07</v>
      </c>
      <c r="AX34" s="33">
        <v>-5152426.0599999996</v>
      </c>
      <c r="AY34" s="33">
        <v>45486438.609999999</v>
      </c>
      <c r="AZ34" s="33">
        <v>37659003.990000002</v>
      </c>
      <c r="BA34" s="33">
        <v>55570155.579999998</v>
      </c>
      <c r="BB34" s="33">
        <v>44013974.780000001</v>
      </c>
      <c r="BC34" s="34">
        <v>399804567.28999996</v>
      </c>
      <c r="BD34" s="33">
        <v>-25954370.280000001</v>
      </c>
      <c r="BE34" s="33">
        <v>40602948.280000001</v>
      </c>
      <c r="BF34" s="33">
        <v>46229905.329999998</v>
      </c>
      <c r="BG34" s="33">
        <v>27228597.899999999</v>
      </c>
      <c r="BH34" s="33">
        <v>46438726.270000003</v>
      </c>
      <c r="BI34" s="33">
        <v>40367984.259999998</v>
      </c>
      <c r="BJ34" s="33">
        <v>-10893306.779999999</v>
      </c>
      <c r="BK34" s="33">
        <v>39324723.859999999</v>
      </c>
      <c r="BL34" s="33">
        <v>-9296800.1400000006</v>
      </c>
      <c r="BM34" s="33">
        <v>48143916.270000003</v>
      </c>
      <c r="BN34" s="33">
        <v>77339506.620000005</v>
      </c>
      <c r="BO34" s="33">
        <v>-17480929.25</v>
      </c>
      <c r="BP34" s="34">
        <v>302050902.34000003</v>
      </c>
      <c r="BQ34" s="33">
        <v>37387135.780000001</v>
      </c>
      <c r="BR34" s="33">
        <v>0</v>
      </c>
      <c r="BS34" s="33">
        <v>0</v>
      </c>
      <c r="BT34" s="33">
        <v>0</v>
      </c>
      <c r="BU34" s="33">
        <v>0</v>
      </c>
      <c r="BV34" s="33">
        <v>0</v>
      </c>
      <c r="BW34" s="33">
        <v>0</v>
      </c>
      <c r="BX34" s="33">
        <v>0</v>
      </c>
      <c r="BY34" s="33">
        <v>0</v>
      </c>
      <c r="BZ34" s="33">
        <v>0</v>
      </c>
      <c r="CA34" s="33">
        <v>0</v>
      </c>
      <c r="CB34" s="33">
        <v>0</v>
      </c>
      <c r="CC34" s="34">
        <v>37387135.780000001</v>
      </c>
    </row>
    <row r="35" spans="1:81" ht="13.5" customHeight="1" thickBot="1">
      <c r="A35" s="53"/>
      <c r="B35" s="55"/>
      <c r="C35" s="46" t="s">
        <v>35</v>
      </c>
      <c r="D35" s="33">
        <v>29077.439999999999</v>
      </c>
      <c r="E35" s="33">
        <v>29077.439999999999</v>
      </c>
      <c r="F35" s="33">
        <v>29077.439999999999</v>
      </c>
      <c r="G35" s="33">
        <v>29117.439999999999</v>
      </c>
      <c r="H35" s="33">
        <v>40</v>
      </c>
      <c r="I35" s="33">
        <v>40</v>
      </c>
      <c r="J35" s="33">
        <v>40</v>
      </c>
      <c r="K35" s="33">
        <v>40</v>
      </c>
      <c r="L35" s="33">
        <v>40</v>
      </c>
      <c r="M35" s="33">
        <v>40</v>
      </c>
      <c r="N35" s="33">
        <v>40</v>
      </c>
      <c r="O35" s="33">
        <v>40</v>
      </c>
      <c r="P35" s="34">
        <v>116669.75999999999</v>
      </c>
      <c r="Q35" s="33">
        <v>40</v>
      </c>
      <c r="R35" s="33">
        <v>40</v>
      </c>
      <c r="S35" s="33">
        <v>40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4">
        <v>120</v>
      </c>
      <c r="AD35" s="33">
        <v>866210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4">
        <v>866210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250045.02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4">
        <v>250045.02</v>
      </c>
      <c r="BD35" s="33">
        <v>0</v>
      </c>
      <c r="BE35" s="33">
        <v>3777480</v>
      </c>
      <c r="BF35" s="33">
        <v>-486595</v>
      </c>
      <c r="BG35" s="33">
        <v>-406475.8</v>
      </c>
      <c r="BH35" s="33">
        <v>-154385</v>
      </c>
      <c r="BI35" s="33">
        <v>-55785</v>
      </c>
      <c r="BJ35" s="33">
        <v>-260663.2</v>
      </c>
      <c r="BK35" s="33">
        <v>-435</v>
      </c>
      <c r="BL35" s="33">
        <v>46802240</v>
      </c>
      <c r="BM35" s="33">
        <v>-11003240</v>
      </c>
      <c r="BN35" s="33">
        <v>-2527315</v>
      </c>
      <c r="BO35" s="33">
        <v>-379601.67</v>
      </c>
      <c r="BP35" s="34">
        <v>35305224.329999998</v>
      </c>
      <c r="BQ35" s="33">
        <v>-1531763.8</v>
      </c>
      <c r="BR35" s="33">
        <v>0</v>
      </c>
      <c r="BS35" s="33">
        <v>0</v>
      </c>
      <c r="BT35" s="33">
        <v>0</v>
      </c>
      <c r="BU35" s="33">
        <v>0</v>
      </c>
      <c r="BV35" s="33">
        <v>0</v>
      </c>
      <c r="BW35" s="33">
        <v>0</v>
      </c>
      <c r="BX35" s="33">
        <v>0</v>
      </c>
      <c r="BY35" s="33">
        <v>0</v>
      </c>
      <c r="BZ35" s="33">
        <v>0</v>
      </c>
      <c r="CA35" s="33">
        <v>0</v>
      </c>
      <c r="CB35" s="33">
        <v>0</v>
      </c>
      <c r="CC35" s="34">
        <v>-1531763.8</v>
      </c>
    </row>
    <row r="36" spans="1:81" ht="13.5" customHeight="1" thickBot="1">
      <c r="A36" s="39" t="s">
        <v>18</v>
      </c>
      <c r="B36" s="50"/>
      <c r="C36" s="41"/>
      <c r="D36" s="56">
        <v>1911895187.5244999</v>
      </c>
      <c r="E36" s="42">
        <v>1846332182.4408</v>
      </c>
      <c r="F36" s="42">
        <v>2022510697.5678999</v>
      </c>
      <c r="G36" s="42">
        <v>1770245285.3794</v>
      </c>
      <c r="H36" s="42">
        <v>1899336533.0939</v>
      </c>
      <c r="I36" s="42">
        <v>2035910776.3097999</v>
      </c>
      <c r="J36" s="42">
        <v>2006593105.8936999</v>
      </c>
      <c r="K36" s="42">
        <v>2215428981.1417999</v>
      </c>
      <c r="L36" s="42">
        <v>2136656580.3183999</v>
      </c>
      <c r="M36" s="42">
        <v>2060443522.1754999</v>
      </c>
      <c r="N36" s="42">
        <v>2170422570.1932001</v>
      </c>
      <c r="O36" s="42">
        <v>2103659255.7442999</v>
      </c>
      <c r="P36" s="42">
        <v>24179434677.783199</v>
      </c>
      <c r="Q36" s="42">
        <v>2043781916.4103</v>
      </c>
      <c r="R36" s="42">
        <v>2222677104.9380002</v>
      </c>
      <c r="S36" s="42">
        <v>2476812557.8917999</v>
      </c>
      <c r="T36" s="42">
        <v>2038755233.7526</v>
      </c>
      <c r="U36" s="42">
        <v>2416832692.4217</v>
      </c>
      <c r="V36" s="42">
        <v>2366579996.987</v>
      </c>
      <c r="W36" s="42">
        <v>2259361082.6195998</v>
      </c>
      <c r="X36" s="42">
        <v>2490221794.8927999</v>
      </c>
      <c r="Y36" s="42">
        <v>2712989184.5110002</v>
      </c>
      <c r="Z36" s="42">
        <v>2356047679.3432002</v>
      </c>
      <c r="AA36" s="42">
        <v>2545695697.9091001</v>
      </c>
      <c r="AB36" s="42">
        <v>2467948612.5128999</v>
      </c>
      <c r="AC36" s="42">
        <v>28397703554.190002</v>
      </c>
      <c r="AD36" s="42">
        <v>2324786073.4507999</v>
      </c>
      <c r="AE36" s="42">
        <v>2183310252.2623</v>
      </c>
      <c r="AF36" s="42">
        <v>2589249838.2467999</v>
      </c>
      <c r="AG36" s="42">
        <v>2253945848.5570002</v>
      </c>
      <c r="AH36" s="42">
        <v>2600663034.2038999</v>
      </c>
      <c r="AI36" s="42">
        <v>2478071491.7823</v>
      </c>
      <c r="AJ36" s="42">
        <v>2477642314.2955999</v>
      </c>
      <c r="AK36" s="42">
        <v>2703262065.7258</v>
      </c>
      <c r="AL36" s="42">
        <v>2498033454.1613002</v>
      </c>
      <c r="AM36" s="42">
        <v>2707777074.2883</v>
      </c>
      <c r="AN36" s="42">
        <v>2543360363.1749001</v>
      </c>
      <c r="AO36" s="42">
        <v>2614592733.7666001</v>
      </c>
      <c r="AP36" s="42">
        <v>29974694543.9156</v>
      </c>
      <c r="AQ36" s="42">
        <v>2396072007.5274</v>
      </c>
      <c r="AR36" s="42">
        <v>2395835146.5806999</v>
      </c>
      <c r="AS36" s="42">
        <v>2598628560.7374001</v>
      </c>
      <c r="AT36" s="42">
        <v>2516355507.9239001</v>
      </c>
      <c r="AU36" s="42">
        <v>2589981072.6701999</v>
      </c>
      <c r="AV36" s="42">
        <v>2582476130.3968</v>
      </c>
      <c r="AW36" s="42">
        <v>2832607644.8881998</v>
      </c>
      <c r="AX36" s="42">
        <v>2754059622.8362999</v>
      </c>
      <c r="AY36" s="42">
        <v>2820254634.5395999</v>
      </c>
      <c r="AZ36" s="42">
        <v>2870528860.7714</v>
      </c>
      <c r="BA36" s="42">
        <v>2732973318.5939002</v>
      </c>
      <c r="BB36" s="42">
        <v>2948562343.1422</v>
      </c>
      <c r="BC36" s="42">
        <v>32038334850.607998</v>
      </c>
      <c r="BD36" s="42">
        <v>2598060149.5946999</v>
      </c>
      <c r="BE36" s="42">
        <v>2636176082.9466</v>
      </c>
      <c r="BF36" s="42">
        <v>2879770934.1025</v>
      </c>
      <c r="BG36" s="42">
        <v>2900026879.1624999</v>
      </c>
      <c r="BH36" s="42">
        <v>2925704653.8172998</v>
      </c>
      <c r="BI36" s="42">
        <v>2950741183.3834</v>
      </c>
      <c r="BJ36" s="42">
        <v>2940282638.3285999</v>
      </c>
      <c r="BK36" s="42">
        <v>2838463268.9766998</v>
      </c>
      <c r="BL36" s="42">
        <v>3100914260.3571</v>
      </c>
      <c r="BM36" s="42">
        <v>2902380653.3460999</v>
      </c>
      <c r="BN36" s="42">
        <v>2646837290.5605998</v>
      </c>
      <c r="BO36" s="42">
        <v>2632821853.369</v>
      </c>
      <c r="BP36" s="42">
        <v>33952179847.945103</v>
      </c>
      <c r="BQ36" s="42">
        <v>2390224161.7298999</v>
      </c>
      <c r="BR36" s="42">
        <v>0</v>
      </c>
      <c r="BS36" s="42">
        <v>0</v>
      </c>
      <c r="BT36" s="42">
        <v>0</v>
      </c>
      <c r="BU36" s="42">
        <v>0</v>
      </c>
      <c r="BV36" s="42">
        <v>0</v>
      </c>
      <c r="BW36" s="42">
        <v>0</v>
      </c>
      <c r="BX36" s="42">
        <v>0</v>
      </c>
      <c r="BY36" s="42">
        <v>0</v>
      </c>
      <c r="BZ36" s="42">
        <v>0</v>
      </c>
      <c r="CA36" s="42">
        <v>0</v>
      </c>
      <c r="CB36" s="42">
        <v>0</v>
      </c>
      <c r="CC36" s="42">
        <v>2390224161.7298999</v>
      </c>
    </row>
    <row r="37" spans="1:81" ht="3.95" customHeight="1" thickBot="1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</row>
    <row r="38" spans="1:81" ht="13.5" customHeight="1" thickBot="1">
      <c r="A38" s="30" t="s">
        <v>36</v>
      </c>
      <c r="B38" s="57"/>
      <c r="C38" s="32" t="s">
        <v>37</v>
      </c>
      <c r="D38" s="33">
        <v>0</v>
      </c>
      <c r="E38" s="33">
        <v>0</v>
      </c>
      <c r="F38" s="33">
        <v>58267853099.239998</v>
      </c>
      <c r="G38" s="33">
        <v>0</v>
      </c>
      <c r="H38" s="33">
        <v>0</v>
      </c>
      <c r="I38" s="33">
        <v>59350479230.959999</v>
      </c>
      <c r="J38" s="33">
        <v>0</v>
      </c>
      <c r="K38" s="33">
        <v>0</v>
      </c>
      <c r="L38" s="33">
        <v>59730776709.709999</v>
      </c>
      <c r="M38" s="33">
        <v>0</v>
      </c>
      <c r="N38" s="33">
        <v>0</v>
      </c>
      <c r="O38" s="33">
        <v>63928582321.559998</v>
      </c>
      <c r="P38" s="34">
        <v>241277691361.47</v>
      </c>
      <c r="Q38" s="33">
        <v>0</v>
      </c>
      <c r="R38" s="33">
        <v>0</v>
      </c>
      <c r="S38" s="33">
        <v>58088733698.440002</v>
      </c>
      <c r="T38" s="33">
        <v>0</v>
      </c>
      <c r="U38" s="33">
        <v>0</v>
      </c>
      <c r="V38" s="33">
        <v>58942044829.779999</v>
      </c>
      <c r="W38" s="33">
        <v>0</v>
      </c>
      <c r="X38" s="33">
        <v>0</v>
      </c>
      <c r="Y38" s="33">
        <v>59651312653.739998</v>
      </c>
      <c r="Z38" s="33">
        <v>0</v>
      </c>
      <c r="AA38" s="33">
        <v>0</v>
      </c>
      <c r="AB38" s="33">
        <v>61258387271.25</v>
      </c>
      <c r="AC38" s="34">
        <v>237940478453.20999</v>
      </c>
      <c r="AD38" s="33">
        <v>0</v>
      </c>
      <c r="AE38" s="33">
        <v>0</v>
      </c>
      <c r="AF38" s="33">
        <v>65364715142.610001</v>
      </c>
      <c r="AG38" s="33">
        <v>0</v>
      </c>
      <c r="AH38" s="33">
        <v>0</v>
      </c>
      <c r="AI38" s="33">
        <v>66520635371.010002</v>
      </c>
      <c r="AJ38" s="33">
        <v>0</v>
      </c>
      <c r="AK38" s="33">
        <v>0</v>
      </c>
      <c r="AL38" s="33">
        <v>69398356332.399994</v>
      </c>
      <c r="AM38" s="33">
        <v>0</v>
      </c>
      <c r="AN38" s="33">
        <v>0</v>
      </c>
      <c r="AO38" s="33">
        <v>72828172642.630005</v>
      </c>
      <c r="AP38" s="34">
        <v>274111879488.64999</v>
      </c>
      <c r="AQ38" s="33">
        <v>0</v>
      </c>
      <c r="AR38" s="33">
        <v>0</v>
      </c>
      <c r="AS38" s="33">
        <v>73493416653.710007</v>
      </c>
      <c r="AT38" s="33">
        <v>0</v>
      </c>
      <c r="AU38" s="33">
        <v>0</v>
      </c>
      <c r="AV38" s="33">
        <v>74742391976.820007</v>
      </c>
      <c r="AW38" s="33">
        <v>0</v>
      </c>
      <c r="AX38" s="33">
        <v>0</v>
      </c>
      <c r="AY38" s="33">
        <v>78823237412.75</v>
      </c>
      <c r="AZ38" s="33">
        <v>0</v>
      </c>
      <c r="BA38" s="33">
        <v>0</v>
      </c>
      <c r="BB38" s="33">
        <v>80522742397.779999</v>
      </c>
      <c r="BC38" s="34">
        <v>307581788441.06006</v>
      </c>
      <c r="BD38" s="33">
        <v>0</v>
      </c>
      <c r="BE38" s="33">
        <v>0</v>
      </c>
      <c r="BF38" s="33">
        <v>81850808660.740005</v>
      </c>
      <c r="BG38" s="33">
        <v>0</v>
      </c>
      <c r="BH38" s="33">
        <v>0</v>
      </c>
      <c r="BI38" s="33">
        <v>84910523861.610001</v>
      </c>
      <c r="BJ38" s="33">
        <v>0</v>
      </c>
      <c r="BK38" s="33">
        <v>0</v>
      </c>
      <c r="BL38" s="33">
        <v>87013408356.899994</v>
      </c>
      <c r="BM38" s="33">
        <v>0</v>
      </c>
      <c r="BN38" s="33">
        <v>0</v>
      </c>
      <c r="BO38" s="33">
        <v>87503845939.059998</v>
      </c>
      <c r="BP38" s="34">
        <v>341278586818.31</v>
      </c>
      <c r="BQ38" s="33">
        <v>0</v>
      </c>
      <c r="BR38" s="33">
        <v>0</v>
      </c>
      <c r="BS38" s="33">
        <v>0</v>
      </c>
      <c r="BT38" s="33">
        <v>0</v>
      </c>
      <c r="BU38" s="33">
        <v>0</v>
      </c>
      <c r="BV38" s="33">
        <v>0</v>
      </c>
      <c r="BW38" s="33">
        <v>0</v>
      </c>
      <c r="BX38" s="33">
        <v>0</v>
      </c>
      <c r="BY38" s="33">
        <v>0</v>
      </c>
      <c r="BZ38" s="33">
        <v>0</v>
      </c>
      <c r="CA38" s="33">
        <v>0</v>
      </c>
      <c r="CB38" s="33">
        <v>0</v>
      </c>
      <c r="CC38" s="34">
        <v>0</v>
      </c>
    </row>
    <row r="39" spans="1:81" ht="13.5" customHeight="1" thickBot="1">
      <c r="A39" s="35"/>
      <c r="B39" s="58"/>
      <c r="C39" s="59" t="s">
        <v>38</v>
      </c>
      <c r="D39" s="33">
        <v>0</v>
      </c>
      <c r="E39" s="33">
        <v>0</v>
      </c>
      <c r="F39" s="33">
        <v>1442637392.4400001</v>
      </c>
      <c r="G39" s="33">
        <v>0</v>
      </c>
      <c r="H39" s="33">
        <v>0</v>
      </c>
      <c r="I39" s="33">
        <v>1444801992.24</v>
      </c>
      <c r="J39" s="33">
        <v>0</v>
      </c>
      <c r="K39" s="33">
        <v>0</v>
      </c>
      <c r="L39" s="33">
        <v>1496576462.25</v>
      </c>
      <c r="M39" s="33">
        <v>0</v>
      </c>
      <c r="N39" s="33">
        <v>0</v>
      </c>
      <c r="O39" s="33">
        <v>1806323546.6400001</v>
      </c>
      <c r="P39" s="34">
        <v>6190339393.5700006</v>
      </c>
      <c r="Q39" s="33">
        <v>0</v>
      </c>
      <c r="R39" s="33">
        <v>0</v>
      </c>
      <c r="S39" s="33">
        <v>1529109438.73</v>
      </c>
      <c r="T39" s="33">
        <v>0</v>
      </c>
      <c r="U39" s="33">
        <v>0</v>
      </c>
      <c r="V39" s="33">
        <v>1551353782.8800001</v>
      </c>
      <c r="W39" s="33">
        <v>0</v>
      </c>
      <c r="X39" s="33">
        <v>0</v>
      </c>
      <c r="Y39" s="33">
        <v>1649082015.26</v>
      </c>
      <c r="Z39" s="33">
        <v>0</v>
      </c>
      <c r="AA39" s="33">
        <v>0</v>
      </c>
      <c r="AB39" s="33">
        <v>1992205492.71</v>
      </c>
      <c r="AC39" s="34">
        <v>6721750729.5799999</v>
      </c>
      <c r="AD39" s="33">
        <v>0</v>
      </c>
      <c r="AE39" s="33">
        <v>0</v>
      </c>
      <c r="AF39" s="33">
        <v>1709241888.1500001</v>
      </c>
      <c r="AG39" s="33">
        <v>0</v>
      </c>
      <c r="AH39" s="33">
        <v>0</v>
      </c>
      <c r="AI39" s="33">
        <v>1725617077.0599999</v>
      </c>
      <c r="AJ39" s="33">
        <v>0</v>
      </c>
      <c r="AK39" s="33">
        <v>0</v>
      </c>
      <c r="AL39" s="33">
        <v>1762290423.5699999</v>
      </c>
      <c r="AM39" s="33">
        <v>0</v>
      </c>
      <c r="AN39" s="33">
        <v>0</v>
      </c>
      <c r="AO39" s="33">
        <v>2146833042.0999999</v>
      </c>
      <c r="AP39" s="34">
        <v>7343982430.8799992</v>
      </c>
      <c r="AQ39" s="33">
        <v>0</v>
      </c>
      <c r="AR39" s="33">
        <v>0</v>
      </c>
      <c r="AS39" s="33">
        <v>1827636408.21</v>
      </c>
      <c r="AT39" s="33">
        <v>0</v>
      </c>
      <c r="AU39" s="33">
        <v>0</v>
      </c>
      <c r="AV39" s="33">
        <v>1888968996.3699999</v>
      </c>
      <c r="AW39" s="33">
        <v>0</v>
      </c>
      <c r="AX39" s="33">
        <v>0</v>
      </c>
      <c r="AY39" s="33">
        <v>1934103483.3</v>
      </c>
      <c r="AZ39" s="33">
        <v>0</v>
      </c>
      <c r="BA39" s="33">
        <v>0</v>
      </c>
      <c r="BB39" s="33">
        <v>2241715512.1100001</v>
      </c>
      <c r="BC39" s="34">
        <v>7892424399.9899998</v>
      </c>
      <c r="BD39" s="33">
        <v>0</v>
      </c>
      <c r="BE39" s="33">
        <v>0</v>
      </c>
      <c r="BF39" s="33">
        <v>1905821618.73</v>
      </c>
      <c r="BG39" s="33">
        <v>0</v>
      </c>
      <c r="BH39" s="33">
        <v>0</v>
      </c>
      <c r="BI39" s="33">
        <v>1943407462.5699999</v>
      </c>
      <c r="BJ39" s="33">
        <v>0</v>
      </c>
      <c r="BK39" s="33">
        <v>0</v>
      </c>
      <c r="BL39" s="33">
        <v>1977105377.51</v>
      </c>
      <c r="BM39" s="33">
        <v>0</v>
      </c>
      <c r="BN39" s="33">
        <v>0</v>
      </c>
      <c r="BO39" s="33">
        <v>2303819734.6500001</v>
      </c>
      <c r="BP39" s="34">
        <v>8130154193.460001</v>
      </c>
      <c r="BQ39" s="33">
        <v>0</v>
      </c>
      <c r="BR39" s="33">
        <v>0</v>
      </c>
      <c r="BS39" s="33">
        <v>0</v>
      </c>
      <c r="BT39" s="33">
        <v>0</v>
      </c>
      <c r="BU39" s="33">
        <v>0</v>
      </c>
      <c r="BV39" s="33">
        <v>0</v>
      </c>
      <c r="BW39" s="33">
        <v>0</v>
      </c>
      <c r="BX39" s="33">
        <v>0</v>
      </c>
      <c r="BY39" s="33">
        <v>0</v>
      </c>
      <c r="BZ39" s="33">
        <v>0</v>
      </c>
      <c r="CA39" s="33">
        <v>0</v>
      </c>
      <c r="CB39" s="33">
        <v>0</v>
      </c>
      <c r="CC39" s="34">
        <v>0</v>
      </c>
    </row>
    <row r="40" spans="1:81" ht="13.5" customHeight="1" thickBot="1">
      <c r="A40" s="47"/>
      <c r="B40" s="60"/>
      <c r="C40" s="61" t="s">
        <v>39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4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4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4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4">
        <v>0</v>
      </c>
      <c r="BD40" s="33">
        <v>0</v>
      </c>
      <c r="BE40" s="33">
        <v>0</v>
      </c>
      <c r="BF40" s="33">
        <v>0</v>
      </c>
      <c r="BG40" s="33">
        <v>0</v>
      </c>
      <c r="BH40" s="33">
        <v>0</v>
      </c>
      <c r="BI40" s="33">
        <v>0</v>
      </c>
      <c r="BJ40" s="33">
        <v>0</v>
      </c>
      <c r="BK40" s="33">
        <v>0</v>
      </c>
      <c r="BL40" s="33">
        <v>0</v>
      </c>
      <c r="BM40" s="33">
        <v>0</v>
      </c>
      <c r="BN40" s="33">
        <v>0</v>
      </c>
      <c r="BO40" s="33">
        <v>0</v>
      </c>
      <c r="BP40" s="34">
        <v>0</v>
      </c>
      <c r="BQ40" s="33">
        <v>0</v>
      </c>
      <c r="BR40" s="33">
        <v>0</v>
      </c>
      <c r="BS40" s="33">
        <v>0</v>
      </c>
      <c r="BT40" s="33">
        <v>0</v>
      </c>
      <c r="BU40" s="33">
        <v>0</v>
      </c>
      <c r="BV40" s="33">
        <v>0</v>
      </c>
      <c r="BW40" s="33">
        <v>0</v>
      </c>
      <c r="BX40" s="33">
        <v>0</v>
      </c>
      <c r="BY40" s="33">
        <v>0</v>
      </c>
      <c r="BZ40" s="33">
        <v>0</v>
      </c>
      <c r="CA40" s="33">
        <v>0</v>
      </c>
      <c r="CB40" s="33">
        <v>0</v>
      </c>
      <c r="CC40" s="34">
        <v>0</v>
      </c>
    </row>
    <row r="41" spans="1:81" ht="13.5" customHeight="1" thickBot="1">
      <c r="A41" s="39" t="s">
        <v>18</v>
      </c>
      <c r="B41" s="50"/>
      <c r="C41" s="41"/>
      <c r="D41" s="62">
        <v>0</v>
      </c>
      <c r="E41" s="42">
        <v>0</v>
      </c>
      <c r="F41" s="42">
        <v>59710490491.68</v>
      </c>
      <c r="G41" s="42">
        <v>0</v>
      </c>
      <c r="H41" s="42">
        <v>0</v>
      </c>
      <c r="I41" s="42">
        <v>60795281223.199997</v>
      </c>
      <c r="J41" s="42">
        <v>0</v>
      </c>
      <c r="K41" s="42">
        <v>0</v>
      </c>
      <c r="L41" s="42">
        <v>61227353171.959999</v>
      </c>
      <c r="M41" s="42">
        <v>0</v>
      </c>
      <c r="N41" s="42">
        <v>0</v>
      </c>
      <c r="O41" s="42">
        <v>65734905868.199997</v>
      </c>
      <c r="P41" s="42">
        <v>247468030755.04001</v>
      </c>
      <c r="Q41" s="42">
        <v>0</v>
      </c>
      <c r="R41" s="42">
        <v>0</v>
      </c>
      <c r="S41" s="42">
        <v>59617843137.170006</v>
      </c>
      <c r="T41" s="42">
        <v>0</v>
      </c>
      <c r="U41" s="42">
        <v>0</v>
      </c>
      <c r="V41" s="42">
        <v>60493398612.659996</v>
      </c>
      <c r="W41" s="42">
        <v>0</v>
      </c>
      <c r="X41" s="42">
        <v>0</v>
      </c>
      <c r="Y41" s="42">
        <v>61300394669</v>
      </c>
      <c r="Z41" s="42">
        <v>0</v>
      </c>
      <c r="AA41" s="42">
        <v>0</v>
      </c>
      <c r="AB41" s="42">
        <v>63250592763.959999</v>
      </c>
      <c r="AC41" s="42">
        <v>244662229182.79001</v>
      </c>
      <c r="AD41" s="42">
        <v>0</v>
      </c>
      <c r="AE41" s="42">
        <v>0</v>
      </c>
      <c r="AF41" s="42">
        <v>67073957030.760002</v>
      </c>
      <c r="AG41" s="42">
        <v>0</v>
      </c>
      <c r="AH41" s="42">
        <v>0</v>
      </c>
      <c r="AI41" s="42">
        <v>68246252448.07</v>
      </c>
      <c r="AJ41" s="42">
        <v>0</v>
      </c>
      <c r="AK41" s="42">
        <v>0</v>
      </c>
      <c r="AL41" s="42">
        <v>71160646755.970001</v>
      </c>
      <c r="AM41" s="42">
        <v>0</v>
      </c>
      <c r="AN41" s="42">
        <v>0</v>
      </c>
      <c r="AO41" s="42">
        <v>74975005684.730011</v>
      </c>
      <c r="AP41" s="42">
        <v>281455861919.52997</v>
      </c>
      <c r="AQ41" s="42">
        <v>0</v>
      </c>
      <c r="AR41" s="42">
        <v>0</v>
      </c>
      <c r="AS41" s="42">
        <v>75321053061.920013</v>
      </c>
      <c r="AT41" s="42">
        <v>0</v>
      </c>
      <c r="AU41" s="42">
        <v>0</v>
      </c>
      <c r="AV41" s="42">
        <v>76631360973.190002</v>
      </c>
      <c r="AW41" s="42">
        <v>0</v>
      </c>
      <c r="AX41" s="42">
        <v>0</v>
      </c>
      <c r="AY41" s="42">
        <v>80757340896.050003</v>
      </c>
      <c r="AZ41" s="42">
        <v>0</v>
      </c>
      <c r="BA41" s="42">
        <v>0</v>
      </c>
      <c r="BB41" s="42">
        <v>82764457909.889999</v>
      </c>
      <c r="BC41" s="42">
        <v>315474212841.04999</v>
      </c>
      <c r="BD41" s="42">
        <v>0</v>
      </c>
      <c r="BE41" s="42">
        <v>0</v>
      </c>
      <c r="BF41" s="42">
        <v>83756630279.470001</v>
      </c>
      <c r="BG41" s="42">
        <v>0</v>
      </c>
      <c r="BH41" s="42">
        <v>0</v>
      </c>
      <c r="BI41" s="42">
        <v>86853931324.180008</v>
      </c>
      <c r="BJ41" s="42">
        <v>0</v>
      </c>
      <c r="BK41" s="42">
        <v>0</v>
      </c>
      <c r="BL41" s="42">
        <v>88990513734.409988</v>
      </c>
      <c r="BM41" s="42">
        <v>0</v>
      </c>
      <c r="BN41" s="42">
        <v>0</v>
      </c>
      <c r="BO41" s="42">
        <v>89807665673.709991</v>
      </c>
      <c r="BP41" s="42">
        <v>349408741011.77002</v>
      </c>
      <c r="BQ41" s="42">
        <v>0</v>
      </c>
      <c r="BR41" s="42">
        <v>0</v>
      </c>
      <c r="BS41" s="42">
        <v>0</v>
      </c>
      <c r="BT41" s="42">
        <v>0</v>
      </c>
      <c r="BU41" s="42">
        <v>0</v>
      </c>
      <c r="BV41" s="42">
        <v>0</v>
      </c>
      <c r="BW41" s="42">
        <v>0</v>
      </c>
      <c r="BX41" s="42">
        <v>0</v>
      </c>
      <c r="BY41" s="42">
        <v>0</v>
      </c>
      <c r="BZ41" s="42">
        <v>0</v>
      </c>
      <c r="CA41" s="42">
        <v>0</v>
      </c>
      <c r="CB41" s="42">
        <v>0</v>
      </c>
      <c r="CC41" s="42">
        <v>0</v>
      </c>
    </row>
    <row r="42" spans="1:81" ht="3.95" customHeight="1" thickBot="1"/>
    <row r="43" spans="1:81" ht="13.5" customHeight="1" thickBot="1">
      <c r="A43" s="63" t="s">
        <v>40</v>
      </c>
      <c r="B43" s="64"/>
      <c r="C43" s="65"/>
      <c r="D43" s="66">
        <v>24453294698.477016</v>
      </c>
      <c r="E43" s="66">
        <v>22027920710.854397</v>
      </c>
      <c r="F43" s="66">
        <v>84381026460.524597</v>
      </c>
      <c r="G43" s="66">
        <v>21518455856.470516</v>
      </c>
      <c r="H43" s="66">
        <v>24706241587.973</v>
      </c>
      <c r="I43" s="66">
        <v>88435918193.609497</v>
      </c>
      <c r="J43" s="66">
        <v>27421250273.997799</v>
      </c>
      <c r="K43" s="66">
        <v>26297325164.640289</v>
      </c>
      <c r="L43" s="66">
        <v>86763397636.038101</v>
      </c>
      <c r="M43" s="66">
        <v>25347297927.54121</v>
      </c>
      <c r="N43" s="66">
        <v>25606710185.985992</v>
      </c>
      <c r="O43" s="66">
        <v>96799547850.574814</v>
      </c>
      <c r="P43" s="66">
        <v>553758386546.68762</v>
      </c>
      <c r="Q43" s="66">
        <v>26051026041.776199</v>
      </c>
      <c r="R43" s="66">
        <v>26725131538.191593</v>
      </c>
      <c r="S43" s="66">
        <v>88994742203.974121</v>
      </c>
      <c r="T43" s="66">
        <v>25908111505.068306</v>
      </c>
      <c r="U43" s="66">
        <v>29868583036.674698</v>
      </c>
      <c r="V43" s="66">
        <v>91358547558.041595</v>
      </c>
      <c r="W43" s="66">
        <v>31135012315.883606</v>
      </c>
      <c r="X43" s="66">
        <v>33403303535.29208</v>
      </c>
      <c r="Y43" s="66">
        <v>93070344989.009003</v>
      </c>
      <c r="Z43" s="66">
        <v>29471920779.016197</v>
      </c>
      <c r="AA43" s="66">
        <v>27725788686.140591</v>
      </c>
      <c r="AB43" s="66">
        <v>96906930516.6465</v>
      </c>
      <c r="AC43" s="66">
        <v>600619442705.71533</v>
      </c>
      <c r="AD43" s="66">
        <v>31169420151.828011</v>
      </c>
      <c r="AE43" s="66">
        <v>27061331081.276279</v>
      </c>
      <c r="AF43" s="66">
        <v>99363744188.951309</v>
      </c>
      <c r="AG43" s="66">
        <v>26958777028.511723</v>
      </c>
      <c r="AH43" s="66">
        <v>31465562790.651115</v>
      </c>
      <c r="AI43" s="66">
        <v>101069776616.9227</v>
      </c>
      <c r="AJ43" s="66">
        <v>35413017968.408516</v>
      </c>
      <c r="AK43" s="66">
        <v>36590990030.965607</v>
      </c>
      <c r="AL43" s="66">
        <v>103680292525.26439</v>
      </c>
      <c r="AM43" s="66">
        <v>32940552144.052593</v>
      </c>
      <c r="AN43" s="66">
        <v>31806061139.291214</v>
      </c>
      <c r="AO43" s="66">
        <v>111964881620.2347</v>
      </c>
      <c r="AP43" s="66">
        <v>669484407286.35938</v>
      </c>
      <c r="AQ43" s="66">
        <v>35099482566.985497</v>
      </c>
      <c r="AR43" s="66">
        <v>33196300716.784706</v>
      </c>
      <c r="AS43" s="66">
        <v>109978673881.45079</v>
      </c>
      <c r="AT43" s="66">
        <v>35795703384.586899</v>
      </c>
      <c r="AU43" s="66">
        <v>35812077412.075706</v>
      </c>
      <c r="AV43" s="66">
        <v>111633554277.2531</v>
      </c>
      <c r="AW43" s="66">
        <v>40345734991.852974</v>
      </c>
      <c r="AX43" s="66">
        <v>38101470091.469673</v>
      </c>
      <c r="AY43" s="66">
        <v>116977902896.1228</v>
      </c>
      <c r="AZ43" s="66">
        <v>36867391518.574478</v>
      </c>
      <c r="BA43" s="66">
        <v>33495696484.154793</v>
      </c>
      <c r="BB43" s="66">
        <v>123971586704.47928</v>
      </c>
      <c r="BC43" s="66">
        <v>751275574925.79114</v>
      </c>
      <c r="BD43" s="66">
        <v>35988463168.228897</v>
      </c>
      <c r="BE43" s="66">
        <v>34788928448.385201</v>
      </c>
      <c r="BF43" s="66">
        <v>118360877463.32841</v>
      </c>
      <c r="BG43" s="66">
        <v>35342661191.598999</v>
      </c>
      <c r="BH43" s="66">
        <v>35160809974.765907</v>
      </c>
      <c r="BI43" s="66">
        <v>117027697985.97551</v>
      </c>
      <c r="BJ43" s="66">
        <v>41390919016.248589</v>
      </c>
      <c r="BK43" s="66">
        <v>32460491332.419701</v>
      </c>
      <c r="BL43" s="66">
        <v>122176064905.72897</v>
      </c>
      <c r="BM43" s="66">
        <v>33237195842.171295</v>
      </c>
      <c r="BN43" s="66">
        <v>29843968473.873905</v>
      </c>
      <c r="BO43" s="66">
        <v>128723098761.52182</v>
      </c>
      <c r="BP43" s="66">
        <v>764501176564.24707</v>
      </c>
      <c r="BQ43" s="66">
        <v>36172260877.346596</v>
      </c>
      <c r="BR43" s="66">
        <v>0</v>
      </c>
      <c r="BS43" s="66">
        <v>0</v>
      </c>
      <c r="BT43" s="66">
        <v>0</v>
      </c>
      <c r="BU43" s="66">
        <v>0</v>
      </c>
      <c r="BV43" s="66">
        <v>0</v>
      </c>
      <c r="BW43" s="66">
        <v>0</v>
      </c>
      <c r="BX43" s="66">
        <v>0</v>
      </c>
      <c r="BY43" s="66">
        <v>0</v>
      </c>
      <c r="BZ43" s="66">
        <v>0</v>
      </c>
      <c r="CA43" s="66">
        <v>0</v>
      </c>
      <c r="CB43" s="66">
        <v>0</v>
      </c>
      <c r="CC43" s="66">
        <v>36172260877.346596</v>
      </c>
    </row>
    <row r="44" spans="1:81" ht="13.5" customHeight="1" thickBot="1">
      <c r="A44" s="63" t="s">
        <v>41</v>
      </c>
      <c r="B44" s="64"/>
      <c r="C44" s="65"/>
      <c r="D44" s="66">
        <v>24453294698.477016</v>
      </c>
      <c r="E44" s="66">
        <v>22027920710.854397</v>
      </c>
      <c r="F44" s="66">
        <v>24670535968.844597</v>
      </c>
      <c r="G44" s="66">
        <v>21518455856.470516</v>
      </c>
      <c r="H44" s="66">
        <v>24706241587.973</v>
      </c>
      <c r="I44" s="66">
        <v>27640636970.409492</v>
      </c>
      <c r="J44" s="66">
        <v>27421250273.997799</v>
      </c>
      <c r="K44" s="66">
        <v>26297325164.640289</v>
      </c>
      <c r="L44" s="66">
        <v>25536044464.078102</v>
      </c>
      <c r="M44" s="66">
        <v>25347297927.54121</v>
      </c>
      <c r="N44" s="66">
        <v>25606710185.985992</v>
      </c>
      <c r="O44" s="66">
        <v>31064641982.374809</v>
      </c>
      <c r="P44" s="66">
        <v>306290355791.64758</v>
      </c>
      <c r="Q44" s="66">
        <v>26051026041.776199</v>
      </c>
      <c r="R44" s="66">
        <v>26725131538.191593</v>
      </c>
      <c r="S44" s="66">
        <v>29376899066.804115</v>
      </c>
      <c r="T44" s="66">
        <v>25908111505.068306</v>
      </c>
      <c r="U44" s="66">
        <v>29868583036.674698</v>
      </c>
      <c r="V44" s="66">
        <v>30865148945.381599</v>
      </c>
      <c r="W44" s="66">
        <v>31135012315.883606</v>
      </c>
      <c r="X44" s="66">
        <v>33403303535.29208</v>
      </c>
      <c r="Y44" s="66">
        <v>31769950320.009003</v>
      </c>
      <c r="Z44" s="66">
        <v>29471920779.016197</v>
      </c>
      <c r="AA44" s="66">
        <v>27725788686.140591</v>
      </c>
      <c r="AB44" s="66">
        <v>33656337752.686501</v>
      </c>
      <c r="AC44" s="66">
        <v>355957213522.92529</v>
      </c>
      <c r="AD44" s="66">
        <v>31169420151.828011</v>
      </c>
      <c r="AE44" s="66">
        <v>27061331081.276279</v>
      </c>
      <c r="AF44" s="66">
        <v>32289787158.191307</v>
      </c>
      <c r="AG44" s="66">
        <v>26958777028.511723</v>
      </c>
      <c r="AH44" s="66">
        <v>31465562790.651115</v>
      </c>
      <c r="AI44" s="66">
        <v>32823524168.852692</v>
      </c>
      <c r="AJ44" s="66">
        <v>35413017968.408516</v>
      </c>
      <c r="AK44" s="66">
        <v>36590990030.965607</v>
      </c>
      <c r="AL44" s="66">
        <v>32519645769.294388</v>
      </c>
      <c r="AM44" s="66">
        <v>32940552144.052593</v>
      </c>
      <c r="AN44" s="66">
        <v>31806061139.291214</v>
      </c>
      <c r="AO44" s="66">
        <v>36989875935.504684</v>
      </c>
      <c r="AP44" s="66">
        <v>388028545366.82941</v>
      </c>
      <c r="AQ44" s="66">
        <v>35099482566.985497</v>
      </c>
      <c r="AR44" s="66">
        <v>33196300716.784706</v>
      </c>
      <c r="AS44" s="66">
        <v>34657620819.530777</v>
      </c>
      <c r="AT44" s="66">
        <v>35795703384.586899</v>
      </c>
      <c r="AU44" s="66">
        <v>35812077412.075706</v>
      </c>
      <c r="AV44" s="66">
        <v>35002193304.063095</v>
      </c>
      <c r="AW44" s="66">
        <v>40345734991.852974</v>
      </c>
      <c r="AX44" s="66">
        <v>38101470091.469673</v>
      </c>
      <c r="AY44" s="66">
        <v>36220562000.0728</v>
      </c>
      <c r="AZ44" s="66">
        <v>36867391518.574478</v>
      </c>
      <c r="BA44" s="66">
        <v>33495696484.154793</v>
      </c>
      <c r="BB44" s="66">
        <v>41207128794.589279</v>
      </c>
      <c r="BC44" s="66">
        <v>435801362084.74115</v>
      </c>
      <c r="BD44" s="66">
        <v>35988463168.228897</v>
      </c>
      <c r="BE44" s="66">
        <v>34788928448.385201</v>
      </c>
      <c r="BF44" s="66">
        <v>34604247183.858414</v>
      </c>
      <c r="BG44" s="66">
        <v>35342661191.598999</v>
      </c>
      <c r="BH44" s="66">
        <v>35160809974.765907</v>
      </c>
      <c r="BI44" s="66">
        <v>30173766661.795502</v>
      </c>
      <c r="BJ44" s="66">
        <v>41390919016.248589</v>
      </c>
      <c r="BK44" s="66">
        <v>32460491332.419701</v>
      </c>
      <c r="BL44" s="66">
        <v>33185551171.318985</v>
      </c>
      <c r="BM44" s="66">
        <v>33237195842.171295</v>
      </c>
      <c r="BN44" s="66">
        <v>29843968473.873905</v>
      </c>
      <c r="BO44" s="66">
        <v>38915433087.811829</v>
      </c>
      <c r="BP44" s="66">
        <v>415092435552.47705</v>
      </c>
      <c r="BQ44" s="66">
        <v>36172260877.346596</v>
      </c>
      <c r="BR44" s="66">
        <v>0</v>
      </c>
      <c r="BS44" s="66">
        <v>0</v>
      </c>
      <c r="BT44" s="66">
        <v>0</v>
      </c>
      <c r="BU44" s="66">
        <v>0</v>
      </c>
      <c r="BV44" s="66">
        <v>0</v>
      </c>
      <c r="BW44" s="66">
        <v>0</v>
      </c>
      <c r="BX44" s="66">
        <v>0</v>
      </c>
      <c r="BY44" s="66">
        <v>0</v>
      </c>
      <c r="BZ44" s="66">
        <v>0</v>
      </c>
      <c r="CA44" s="66">
        <v>0</v>
      </c>
      <c r="CB44" s="66">
        <v>0</v>
      </c>
      <c r="CC44" s="66">
        <v>36172260877.346596</v>
      </c>
    </row>
    <row r="45" spans="1:81" s="69" customFormat="1" ht="3.95" customHeight="1">
      <c r="A45" s="67"/>
      <c r="B45" s="67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</row>
    <row r="46" spans="1:81" ht="13.5" hidden="1" customHeight="1">
      <c r="A46" s="70" t="s">
        <v>42</v>
      </c>
      <c r="B46" s="70"/>
      <c r="C46" s="70"/>
      <c r="D46" s="71">
        <v>6714180.1513999999</v>
      </c>
      <c r="E46" s="71">
        <v>3721625.2601999999</v>
      </c>
      <c r="F46" s="71">
        <v>3151179.9001000002</v>
      </c>
      <c r="G46" s="71">
        <v>4858364.51</v>
      </c>
      <c r="H46" s="71">
        <v>2361987.1003999999</v>
      </c>
      <c r="I46" s="71">
        <v>2292555.3102000002</v>
      </c>
      <c r="J46" s="71">
        <v>4208774.3409000002</v>
      </c>
      <c r="K46" s="71">
        <v>2417876.3202</v>
      </c>
      <c r="L46" s="71">
        <v>1567130.3999000001</v>
      </c>
      <c r="M46" s="71">
        <v>2328227.6299000001</v>
      </c>
      <c r="N46" s="71">
        <v>1984903.71</v>
      </c>
      <c r="O46" s="71">
        <v>2665185.65</v>
      </c>
      <c r="P46" s="71">
        <v>38271990.283199996</v>
      </c>
      <c r="Q46" s="71">
        <v>1082940.7201</v>
      </c>
      <c r="R46" s="71">
        <v>461063.89020000002</v>
      </c>
      <c r="S46" s="71">
        <v>2617553.2598999999</v>
      </c>
      <c r="T46" s="71">
        <v>0</v>
      </c>
      <c r="U46" s="71">
        <v>468901.4399</v>
      </c>
      <c r="V46" s="71">
        <v>349641.8297</v>
      </c>
      <c r="W46" s="71">
        <v>383398.1801</v>
      </c>
      <c r="X46" s="71">
        <v>319279.39980000001</v>
      </c>
      <c r="Y46" s="71">
        <v>252704.21979999999</v>
      </c>
      <c r="Z46" s="71">
        <v>237830.61</v>
      </c>
      <c r="AA46" s="71">
        <v>223600.34</v>
      </c>
      <c r="AB46" s="71">
        <v>234101.31</v>
      </c>
      <c r="AC46" s="71">
        <v>6631015.1994999982</v>
      </c>
      <c r="AD46" s="71">
        <v>257684.7801</v>
      </c>
      <c r="AE46" s="71">
        <v>214028.52979999999</v>
      </c>
      <c r="AF46" s="71">
        <v>245097.4198</v>
      </c>
      <c r="AG46" s="71">
        <v>180169.39980000001</v>
      </c>
      <c r="AH46" s="71">
        <v>218764.37</v>
      </c>
      <c r="AI46" s="71">
        <v>188083.87</v>
      </c>
      <c r="AJ46" s="71">
        <v>172794.38</v>
      </c>
      <c r="AK46" s="71">
        <v>161007.3101</v>
      </c>
      <c r="AL46" s="71">
        <v>126954.41</v>
      </c>
      <c r="AM46" s="71">
        <v>120995.4498</v>
      </c>
      <c r="AN46" s="71">
        <v>101283.1698</v>
      </c>
      <c r="AO46" s="71">
        <v>106111.4302</v>
      </c>
      <c r="AP46" s="71">
        <v>2092974.5193999999</v>
      </c>
      <c r="AQ46" s="71">
        <v>95638.469800000006</v>
      </c>
      <c r="AR46" s="71">
        <v>80910.530100000004</v>
      </c>
      <c r="AS46" s="71">
        <v>76328.349900000001</v>
      </c>
      <c r="AT46" s="71">
        <v>78892.070200000002</v>
      </c>
      <c r="AU46" s="71">
        <v>69027.17</v>
      </c>
      <c r="AV46" s="71">
        <v>71235.289900000003</v>
      </c>
      <c r="AW46" s="71">
        <v>75159.55</v>
      </c>
      <c r="AX46" s="71">
        <v>63924.01</v>
      </c>
      <c r="AY46" s="71">
        <v>65585.089800000002</v>
      </c>
      <c r="AZ46" s="71">
        <v>67731.209799999997</v>
      </c>
      <c r="BA46" s="71">
        <v>52425.7</v>
      </c>
      <c r="BB46" s="71">
        <v>47342.850200000001</v>
      </c>
      <c r="BC46" s="71">
        <v>844200.28969999985</v>
      </c>
      <c r="BD46" s="71">
        <v>45270.729800000001</v>
      </c>
      <c r="BE46" s="71">
        <v>38541.879999999997</v>
      </c>
      <c r="BF46" s="71">
        <v>26933.78</v>
      </c>
      <c r="BG46" s="71">
        <v>30944.52</v>
      </c>
      <c r="BH46" s="71">
        <v>27603.6502</v>
      </c>
      <c r="BI46" s="71">
        <v>24602.41</v>
      </c>
      <c r="BJ46" s="71">
        <v>30799.39</v>
      </c>
      <c r="BK46" s="71">
        <v>18143.729800000001</v>
      </c>
      <c r="BL46" s="71">
        <v>27416.959999999999</v>
      </c>
      <c r="BM46" s="71">
        <v>30280.189900000001</v>
      </c>
      <c r="BN46" s="71">
        <v>20233</v>
      </c>
      <c r="BO46" s="71">
        <v>31060.31</v>
      </c>
      <c r="BP46" s="71">
        <v>351830.54969999997</v>
      </c>
      <c r="BQ46" s="71">
        <v>29259.29</v>
      </c>
      <c r="BR46" s="71">
        <v>0</v>
      </c>
      <c r="BS46" s="71">
        <v>0</v>
      </c>
      <c r="BT46" s="71">
        <v>0</v>
      </c>
      <c r="BU46" s="71">
        <v>0</v>
      </c>
      <c r="BV46" s="71">
        <v>0</v>
      </c>
      <c r="BW46" s="71">
        <v>0</v>
      </c>
      <c r="BX46" s="71">
        <v>0</v>
      </c>
      <c r="BY46" s="71">
        <v>0</v>
      </c>
      <c r="BZ46" s="71">
        <v>0</v>
      </c>
      <c r="CA46" s="71">
        <v>0</v>
      </c>
      <c r="CB46" s="71">
        <v>0</v>
      </c>
      <c r="CC46" s="71">
        <v>29259.29</v>
      </c>
    </row>
    <row r="47" spans="1:81">
      <c r="C47" s="27"/>
    </row>
    <row r="48" spans="1:81" ht="12.75" customHeight="1">
      <c r="A48" s="72" t="s">
        <v>43</v>
      </c>
      <c r="B48" s="22" t="s">
        <v>261</v>
      </c>
      <c r="C48" s="74"/>
    </row>
    <row r="49" spans="1:29">
      <c r="B49" s="73" t="s">
        <v>262</v>
      </c>
      <c r="C49" s="74"/>
      <c r="D49" s="73"/>
      <c r="AC49" s="73"/>
    </row>
    <row r="50" spans="1:29" ht="150" customHeight="1">
      <c r="A50" s="75" t="s">
        <v>44</v>
      </c>
      <c r="B50" s="76" t="s">
        <v>45</v>
      </c>
      <c r="C50" s="76"/>
    </row>
    <row r="51" spans="1:29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6230-5F42-4A63-A572-51047DF67BF7}">
  <sheetPr>
    <tabColor theme="5" tint="0.39997558519241921"/>
  </sheetPr>
  <dimension ref="A1:CC52"/>
  <sheetViews>
    <sheetView showGridLines="0" zoomScaleNormal="100" workbookViewId="0">
      <pane xSplit="3" ySplit="7" topLeftCell="P29" activePane="bottomRight" state="frozen"/>
      <selection activeCell="BZ45" sqref="BZ45"/>
      <selection pane="topRight" activeCell="BZ45" sqref="BZ45"/>
      <selection pane="bottomLeft" activeCell="BZ45" sqref="BZ45"/>
      <selection pane="bottomRight" activeCell="BZ45" sqref="BZ45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customWidth="1" outlineLevel="1"/>
    <col min="68" max="68" width="12.7109375" style="17" customWidth="1"/>
    <col min="69" max="69" width="12.7109375" style="17" customWidth="1" outlineLevel="1"/>
    <col min="70" max="70" width="12.7109375" style="17" hidden="1" customWidth="1" outlineLevel="1"/>
    <col min="71" max="80" width="11.7109375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7" t="s">
        <v>46</v>
      </c>
      <c r="C1" s="7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7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</row>
    <row r="3" spans="1:81" ht="12.95" customHeight="1">
      <c r="A3" s="8"/>
      <c r="B3" s="77"/>
      <c r="C3" s="7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9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80"/>
      <c r="BJ6" s="81"/>
    </row>
    <row r="7" spans="1:81" ht="13.5" thickBot="1">
      <c r="A7"/>
      <c r="B7"/>
      <c r="C7"/>
      <c r="D7" s="28">
        <f>DATE($P$7,1,1)</f>
        <v>44197</v>
      </c>
      <c r="E7" s="28">
        <f>DATE($P$7,2,1)</f>
        <v>44228</v>
      </c>
      <c r="F7" s="28">
        <f>DATE($P$7,3,1)</f>
        <v>44256</v>
      </c>
      <c r="G7" s="28">
        <f>DATE($P$7,4,1)</f>
        <v>44287</v>
      </c>
      <c r="H7" s="28">
        <f>DATE($P$7,5,1)</f>
        <v>44317</v>
      </c>
      <c r="I7" s="28">
        <f>DATE($P$7,6,1)</f>
        <v>44348</v>
      </c>
      <c r="J7" s="28">
        <f>DATE($P$7,7,1)</f>
        <v>44378</v>
      </c>
      <c r="K7" s="28">
        <f>DATE($P$7,8,1)</f>
        <v>44409</v>
      </c>
      <c r="L7" s="28">
        <f>DATE($P$7,9,1)</f>
        <v>44440</v>
      </c>
      <c r="M7" s="28">
        <f>L7+31</f>
        <v>44471</v>
      </c>
      <c r="N7" s="28">
        <f>M7+31</f>
        <v>44502</v>
      </c>
      <c r="O7" s="28">
        <f>N7+31</f>
        <v>44533</v>
      </c>
      <c r="P7" s="29">
        <v>2021</v>
      </c>
      <c r="Q7" s="28">
        <f>DATE($AC$7,1,1)</f>
        <v>44562</v>
      </c>
      <c r="R7" s="28">
        <f>Q7+31</f>
        <v>44593</v>
      </c>
      <c r="S7" s="28">
        <f t="shared" ref="S7:AB7" si="0">R7+31</f>
        <v>44624</v>
      </c>
      <c r="T7" s="28">
        <f t="shared" si="0"/>
        <v>44655</v>
      </c>
      <c r="U7" s="28">
        <f t="shared" si="0"/>
        <v>44686</v>
      </c>
      <c r="V7" s="28">
        <f t="shared" si="0"/>
        <v>44717</v>
      </c>
      <c r="W7" s="28">
        <f t="shared" si="0"/>
        <v>44748</v>
      </c>
      <c r="X7" s="28">
        <f t="shared" si="0"/>
        <v>44779</v>
      </c>
      <c r="Y7" s="28">
        <f t="shared" si="0"/>
        <v>44810</v>
      </c>
      <c r="Z7" s="28">
        <f t="shared" si="0"/>
        <v>44841</v>
      </c>
      <c r="AA7" s="28">
        <f t="shared" si="0"/>
        <v>44872</v>
      </c>
      <c r="AB7" s="28">
        <f t="shared" si="0"/>
        <v>44903</v>
      </c>
      <c r="AC7" s="29">
        <f>P7+1</f>
        <v>2022</v>
      </c>
      <c r="AD7" s="28">
        <f>DATE($AP$7,1,1)</f>
        <v>44927</v>
      </c>
      <c r="AE7" s="28">
        <f>AD7+31</f>
        <v>44958</v>
      </c>
      <c r="AF7" s="28">
        <f t="shared" ref="AF7:AO7" si="1">AE7+31</f>
        <v>44989</v>
      </c>
      <c r="AG7" s="28">
        <f t="shared" si="1"/>
        <v>45020</v>
      </c>
      <c r="AH7" s="28">
        <f t="shared" si="1"/>
        <v>45051</v>
      </c>
      <c r="AI7" s="28">
        <f t="shared" si="1"/>
        <v>45082</v>
      </c>
      <c r="AJ7" s="28">
        <f t="shared" si="1"/>
        <v>45113</v>
      </c>
      <c r="AK7" s="28">
        <f t="shared" si="1"/>
        <v>45144</v>
      </c>
      <c r="AL7" s="28">
        <f t="shared" si="1"/>
        <v>45175</v>
      </c>
      <c r="AM7" s="28">
        <f t="shared" si="1"/>
        <v>45206</v>
      </c>
      <c r="AN7" s="28">
        <f t="shared" si="1"/>
        <v>45237</v>
      </c>
      <c r="AO7" s="28">
        <f t="shared" si="1"/>
        <v>45268</v>
      </c>
      <c r="AP7" s="29">
        <f>AC7+1</f>
        <v>2023</v>
      </c>
      <c r="AQ7" s="28">
        <f>DATE($BC$7,1,1)</f>
        <v>45292</v>
      </c>
      <c r="AR7" s="28">
        <f>AQ7+31</f>
        <v>45323</v>
      </c>
      <c r="AS7" s="28">
        <f t="shared" ref="AS7:BB7" si="2">AR7+31</f>
        <v>45354</v>
      </c>
      <c r="AT7" s="28">
        <f t="shared" si="2"/>
        <v>45385</v>
      </c>
      <c r="AU7" s="28">
        <f t="shared" si="2"/>
        <v>45416</v>
      </c>
      <c r="AV7" s="28">
        <f t="shared" si="2"/>
        <v>45447</v>
      </c>
      <c r="AW7" s="28">
        <f t="shared" si="2"/>
        <v>45478</v>
      </c>
      <c r="AX7" s="28">
        <f t="shared" si="2"/>
        <v>45509</v>
      </c>
      <c r="AY7" s="28">
        <f t="shared" si="2"/>
        <v>45540</v>
      </c>
      <c r="AZ7" s="28">
        <f t="shared" si="2"/>
        <v>45571</v>
      </c>
      <c r="BA7" s="28">
        <f t="shared" si="2"/>
        <v>45602</v>
      </c>
      <c r="BB7" s="28">
        <f t="shared" si="2"/>
        <v>45633</v>
      </c>
      <c r="BC7" s="29">
        <f>AP7+1</f>
        <v>2024</v>
      </c>
      <c r="BD7" s="28">
        <f>DATE($BP$7,1,1)</f>
        <v>45658</v>
      </c>
      <c r="BE7" s="28">
        <f>BD7+31</f>
        <v>45689</v>
      </c>
      <c r="BF7" s="28">
        <f t="shared" ref="BF7:BO7" si="3">BE7+31</f>
        <v>45720</v>
      </c>
      <c r="BG7" s="28">
        <f t="shared" si="3"/>
        <v>45751</v>
      </c>
      <c r="BH7" s="28">
        <f t="shared" si="3"/>
        <v>45782</v>
      </c>
      <c r="BI7" s="28">
        <f t="shared" si="3"/>
        <v>45813</v>
      </c>
      <c r="BJ7" s="28">
        <f t="shared" si="3"/>
        <v>45844</v>
      </c>
      <c r="BK7" s="28">
        <f t="shared" si="3"/>
        <v>45875</v>
      </c>
      <c r="BL7" s="28">
        <f t="shared" si="3"/>
        <v>45906</v>
      </c>
      <c r="BM7" s="28">
        <f t="shared" si="3"/>
        <v>45937</v>
      </c>
      <c r="BN7" s="28">
        <f t="shared" si="3"/>
        <v>45968</v>
      </c>
      <c r="BO7" s="28">
        <f t="shared" si="3"/>
        <v>45999</v>
      </c>
      <c r="BP7" s="29">
        <f>BC7+1</f>
        <v>2025</v>
      </c>
      <c r="BQ7" s="28">
        <f>DATE($CC$7,1,1)</f>
        <v>46023</v>
      </c>
      <c r="BR7" s="28">
        <f t="shared" ref="BR7:CB7" si="4">BQ7+31</f>
        <v>46054</v>
      </c>
      <c r="BS7" s="28">
        <f t="shared" si="4"/>
        <v>46085</v>
      </c>
      <c r="BT7" s="28">
        <f t="shared" si="4"/>
        <v>46116</v>
      </c>
      <c r="BU7" s="28">
        <f t="shared" si="4"/>
        <v>46147</v>
      </c>
      <c r="BV7" s="28">
        <f t="shared" si="4"/>
        <v>46178</v>
      </c>
      <c r="BW7" s="28">
        <f t="shared" si="4"/>
        <v>46209</v>
      </c>
      <c r="BX7" s="28">
        <f t="shared" si="4"/>
        <v>46240</v>
      </c>
      <c r="BY7" s="28">
        <f t="shared" si="4"/>
        <v>46271</v>
      </c>
      <c r="BZ7" s="28">
        <f t="shared" si="4"/>
        <v>46302</v>
      </c>
      <c r="CA7" s="28">
        <f t="shared" si="4"/>
        <v>46333</v>
      </c>
      <c r="CB7" s="28">
        <f t="shared" si="4"/>
        <v>46364</v>
      </c>
      <c r="CC7" s="29">
        <f>BP7+1</f>
        <v>2026</v>
      </c>
    </row>
    <row r="8" spans="1:81" ht="3.95" customHeight="1" thickBot="1"/>
    <row r="9" spans="1:81" ht="13.5" customHeight="1" thickBot="1">
      <c r="A9" s="82" t="s">
        <v>7</v>
      </c>
      <c r="B9" s="83"/>
      <c r="C9" s="84" t="s">
        <v>8</v>
      </c>
      <c r="D9" s="85">
        <v>1780515297.4200001</v>
      </c>
      <c r="E9" s="85">
        <v>1645856391.6400001</v>
      </c>
      <c r="F9" s="85">
        <v>1686130952.3800001</v>
      </c>
      <c r="G9" s="85">
        <v>1593402956.8899999</v>
      </c>
      <c r="H9" s="85">
        <v>1650925791.77</v>
      </c>
      <c r="I9" s="85">
        <v>1775050853.2</v>
      </c>
      <c r="J9" s="85">
        <v>1949385028.2000003</v>
      </c>
      <c r="K9" s="85">
        <v>2010568293.3299999</v>
      </c>
      <c r="L9" s="85">
        <v>1951212359.6700001</v>
      </c>
      <c r="M9" s="85">
        <v>2113966557.8299999</v>
      </c>
      <c r="N9" s="85">
        <v>2363094410.5600004</v>
      </c>
      <c r="O9" s="85">
        <v>2389847407.6100001</v>
      </c>
      <c r="P9" s="86">
        <v>22909956300.499996</v>
      </c>
      <c r="Q9" s="85">
        <v>2385221530.1300001</v>
      </c>
      <c r="R9" s="85">
        <v>2223723651.0799999</v>
      </c>
      <c r="S9" s="85">
        <v>2614985167.4800005</v>
      </c>
      <c r="T9" s="85">
        <v>2468552032.04</v>
      </c>
      <c r="U9" s="85">
        <v>2683010257.1800003</v>
      </c>
      <c r="V9" s="85">
        <v>2569661721.6799998</v>
      </c>
      <c r="W9" s="85">
        <v>2583657752.54</v>
      </c>
      <c r="X9" s="85">
        <v>2718370800.0300002</v>
      </c>
      <c r="Y9" s="85">
        <v>2622240654.6199999</v>
      </c>
      <c r="Z9" s="85">
        <v>2619744276.6199999</v>
      </c>
      <c r="AA9" s="85">
        <v>2618008111.4899998</v>
      </c>
      <c r="AB9" s="85">
        <v>2638169878.5299997</v>
      </c>
      <c r="AC9" s="86">
        <v>30745345833.419998</v>
      </c>
      <c r="AD9" s="85">
        <v>2691819093.8200002</v>
      </c>
      <c r="AE9" s="85">
        <v>2478940614.3699999</v>
      </c>
      <c r="AF9" s="85">
        <v>2832459845.0799999</v>
      </c>
      <c r="AG9" s="85">
        <v>2441585079.9099998</v>
      </c>
      <c r="AH9" s="85">
        <v>2746187463.3099999</v>
      </c>
      <c r="AI9" s="85">
        <v>2591987486.0700002</v>
      </c>
      <c r="AJ9" s="85">
        <v>2589290416.4499998</v>
      </c>
      <c r="AK9" s="85">
        <v>2763677018.1899996</v>
      </c>
      <c r="AL9" s="85">
        <v>2471710986.3800001</v>
      </c>
      <c r="AM9" s="85">
        <v>2620917355.8800001</v>
      </c>
      <c r="AN9" s="85">
        <v>2684295724.8699999</v>
      </c>
      <c r="AO9" s="85">
        <v>2634637288.8900003</v>
      </c>
      <c r="AP9" s="86">
        <v>31547508373.220001</v>
      </c>
      <c r="AQ9" s="85">
        <v>2760430376.3699999</v>
      </c>
      <c r="AR9" s="85">
        <v>2558053897.8299999</v>
      </c>
      <c r="AS9" s="85">
        <v>2620690037.04</v>
      </c>
      <c r="AT9" s="85">
        <v>2724693037.4000001</v>
      </c>
      <c r="AU9" s="85">
        <v>3400800376.1199994</v>
      </c>
      <c r="AV9" s="85">
        <v>2602056973.02</v>
      </c>
      <c r="AW9" s="85">
        <v>2798463610.6900001</v>
      </c>
      <c r="AX9" s="85">
        <v>2780849066.1900001</v>
      </c>
      <c r="AY9" s="85">
        <v>2776221916.98</v>
      </c>
      <c r="AZ9" s="85">
        <v>2929595237.3900003</v>
      </c>
      <c r="BA9" s="85">
        <v>2790753629.98</v>
      </c>
      <c r="BB9" s="85">
        <v>2815006634.4700003</v>
      </c>
      <c r="BC9" s="86">
        <v>33557614793.480007</v>
      </c>
      <c r="BD9" s="85">
        <v>3104738752.23</v>
      </c>
      <c r="BE9" s="85">
        <v>2757648354.3899999</v>
      </c>
      <c r="BF9" s="85">
        <v>2785685315.9300003</v>
      </c>
      <c r="BG9" s="85">
        <v>2823345634.6700001</v>
      </c>
      <c r="BH9" s="85">
        <v>2951309308.8099999</v>
      </c>
      <c r="BI9" s="85">
        <v>2835779283.7599998</v>
      </c>
      <c r="BJ9" s="85">
        <v>3056791188.3299999</v>
      </c>
      <c r="BK9" s="85">
        <v>2878224682.2200003</v>
      </c>
      <c r="BL9" s="85">
        <v>3039084147.3000002</v>
      </c>
      <c r="BM9" s="85">
        <v>3151004320.1100001</v>
      </c>
      <c r="BN9" s="85">
        <v>2960639836.4499998</v>
      </c>
      <c r="BO9" s="85">
        <v>3226256673.9200001</v>
      </c>
      <c r="BP9" s="86">
        <v>35570507498.119995</v>
      </c>
      <c r="BQ9" s="85">
        <v>3164031978.3699999</v>
      </c>
      <c r="BR9" s="85">
        <v>0</v>
      </c>
      <c r="BS9" s="85">
        <v>0</v>
      </c>
      <c r="BT9" s="85">
        <v>0</v>
      </c>
      <c r="BU9" s="85">
        <v>0</v>
      </c>
      <c r="BV9" s="85">
        <v>0</v>
      </c>
      <c r="BW9" s="85">
        <v>0</v>
      </c>
      <c r="BX9" s="85">
        <v>0</v>
      </c>
      <c r="BY9" s="85">
        <v>0</v>
      </c>
      <c r="BZ9" s="85">
        <v>0</v>
      </c>
      <c r="CA9" s="85">
        <v>0</v>
      </c>
      <c r="CB9" s="85">
        <v>0</v>
      </c>
      <c r="CC9" s="86">
        <v>3164031978.3699999</v>
      </c>
    </row>
    <row r="10" spans="1:81" ht="13.5" customHeight="1" thickBot="1">
      <c r="A10" s="87"/>
      <c r="B10" s="88"/>
      <c r="C10" s="84" t="s">
        <v>9</v>
      </c>
      <c r="D10" s="85">
        <v>345436467.57999998</v>
      </c>
      <c r="E10" s="85">
        <v>1201791641.98</v>
      </c>
      <c r="F10" s="85">
        <v>1077239001.02</v>
      </c>
      <c r="G10" s="85">
        <v>655032578.66000009</v>
      </c>
      <c r="H10" s="85">
        <v>506468671.96000004</v>
      </c>
      <c r="I10" s="85">
        <v>30601024.639999986</v>
      </c>
      <c r="J10" s="85">
        <v>510560041.57999998</v>
      </c>
      <c r="K10" s="85">
        <v>755073957.71000004</v>
      </c>
      <c r="L10" s="85">
        <v>668040610</v>
      </c>
      <c r="M10" s="85">
        <v>671621463.38999999</v>
      </c>
      <c r="N10" s="85">
        <v>635522804.1400001</v>
      </c>
      <c r="O10" s="85">
        <v>1072571550.3399999</v>
      </c>
      <c r="P10" s="86">
        <v>8129959813.000001</v>
      </c>
      <c r="Q10" s="85">
        <v>635952400.30000007</v>
      </c>
      <c r="R10" s="85">
        <v>732868692.95000005</v>
      </c>
      <c r="S10" s="85">
        <v>772979203.65999997</v>
      </c>
      <c r="T10" s="85">
        <v>593537355</v>
      </c>
      <c r="U10" s="85">
        <v>1038617549.3100002</v>
      </c>
      <c r="V10" s="85">
        <v>361498323.92000002</v>
      </c>
      <c r="W10" s="85">
        <v>611648997.97000003</v>
      </c>
      <c r="X10" s="85">
        <v>432189386.17000008</v>
      </c>
      <c r="Y10" s="85">
        <v>478251890.92000002</v>
      </c>
      <c r="Z10" s="85">
        <v>448930758.08000004</v>
      </c>
      <c r="AA10" s="85">
        <v>739656926.66000009</v>
      </c>
      <c r="AB10" s="85">
        <v>456309851.64999998</v>
      </c>
      <c r="AC10" s="86">
        <v>7302441336.5899992</v>
      </c>
      <c r="AD10" s="85">
        <v>694354965.71999991</v>
      </c>
      <c r="AE10" s="85">
        <v>610394588.45000005</v>
      </c>
      <c r="AF10" s="85">
        <v>878868558.98000002</v>
      </c>
      <c r="AG10" s="85">
        <v>699669839.28999996</v>
      </c>
      <c r="AH10" s="85">
        <v>527103297.62</v>
      </c>
      <c r="AI10" s="85">
        <v>721263698.58000004</v>
      </c>
      <c r="AJ10" s="85">
        <v>523765529.26999998</v>
      </c>
      <c r="AK10" s="85">
        <v>768046575.39999998</v>
      </c>
      <c r="AL10" s="85">
        <v>596997885.70000005</v>
      </c>
      <c r="AM10" s="85">
        <v>861376566.85000014</v>
      </c>
      <c r="AN10" s="85">
        <v>919840395.31999993</v>
      </c>
      <c r="AO10" s="85">
        <v>668541133.98999989</v>
      </c>
      <c r="AP10" s="86">
        <v>8470223035.1700029</v>
      </c>
      <c r="AQ10" s="85">
        <v>709413597.00999987</v>
      </c>
      <c r="AR10" s="85">
        <v>758652633.69000006</v>
      </c>
      <c r="AS10" s="85">
        <v>609298044.45000005</v>
      </c>
      <c r="AT10" s="85">
        <v>609255147.98000002</v>
      </c>
      <c r="AU10" s="85">
        <v>1459619589.01</v>
      </c>
      <c r="AV10" s="85">
        <v>2054933475.1800005</v>
      </c>
      <c r="AW10" s="85">
        <v>1712427181.6100001</v>
      </c>
      <c r="AX10" s="85">
        <v>817032107.54000008</v>
      </c>
      <c r="AY10" s="85">
        <v>1119458996.0900002</v>
      </c>
      <c r="AZ10" s="85">
        <v>692361923.07000005</v>
      </c>
      <c r="BA10" s="85">
        <v>643367017.45000005</v>
      </c>
      <c r="BB10" s="85">
        <v>659032056.94999981</v>
      </c>
      <c r="BC10" s="86">
        <v>11844851770.030005</v>
      </c>
      <c r="BD10" s="85">
        <v>593633577.84000003</v>
      </c>
      <c r="BE10" s="85">
        <v>1105340659.1199999</v>
      </c>
      <c r="BF10" s="85">
        <v>630957430.96000004</v>
      </c>
      <c r="BG10" s="85">
        <v>1016144862.7900001</v>
      </c>
      <c r="BH10" s="85">
        <v>1514171003.71</v>
      </c>
      <c r="BI10" s="85">
        <v>624003590.78999996</v>
      </c>
      <c r="BJ10" s="85">
        <v>248441411.76999998</v>
      </c>
      <c r="BK10" s="85">
        <v>973628523.87</v>
      </c>
      <c r="BL10" s="85">
        <v>755863210.85000014</v>
      </c>
      <c r="BM10" s="85">
        <v>732970726.45999992</v>
      </c>
      <c r="BN10" s="85">
        <v>705862170.00999987</v>
      </c>
      <c r="BO10" s="85">
        <v>645396370.69000006</v>
      </c>
      <c r="BP10" s="86">
        <v>9546413538.8599987</v>
      </c>
      <c r="BQ10" s="85">
        <v>756571341.26999998</v>
      </c>
      <c r="BR10" s="85">
        <v>0</v>
      </c>
      <c r="BS10" s="85">
        <v>0</v>
      </c>
      <c r="BT10" s="85">
        <v>0</v>
      </c>
      <c r="BU10" s="85">
        <v>0</v>
      </c>
      <c r="BV10" s="85">
        <v>0</v>
      </c>
      <c r="BW10" s="85">
        <v>0</v>
      </c>
      <c r="BX10" s="85">
        <v>0</v>
      </c>
      <c r="BY10" s="85">
        <v>0</v>
      </c>
      <c r="BZ10" s="85">
        <v>0</v>
      </c>
      <c r="CA10" s="85">
        <v>0</v>
      </c>
      <c r="CB10" s="85">
        <v>0</v>
      </c>
      <c r="CC10" s="86">
        <v>756571341.26999998</v>
      </c>
    </row>
    <row r="11" spans="1:81" ht="13.5" customHeight="1" thickBot="1">
      <c r="A11" s="87"/>
      <c r="B11" s="88"/>
      <c r="C11" s="89" t="s">
        <v>10</v>
      </c>
      <c r="D11" s="85">
        <v>123705985.27</v>
      </c>
      <c r="E11" s="85">
        <v>129747225.78</v>
      </c>
      <c r="F11" s="85">
        <v>169920027.54999998</v>
      </c>
      <c r="G11" s="85">
        <v>223976246.66000003</v>
      </c>
      <c r="H11" s="85">
        <v>240063214.63999999</v>
      </c>
      <c r="I11" s="85">
        <v>130364686.04000001</v>
      </c>
      <c r="J11" s="85">
        <v>208925024.63</v>
      </c>
      <c r="K11" s="85">
        <v>166267152.17999998</v>
      </c>
      <c r="L11" s="85">
        <v>169330439.11000001</v>
      </c>
      <c r="M11" s="85">
        <v>92341125.189999998</v>
      </c>
      <c r="N11" s="85">
        <v>88958595.600000009</v>
      </c>
      <c r="O11" s="85">
        <v>146532018.46000001</v>
      </c>
      <c r="P11" s="86">
        <v>1890131741.1099997</v>
      </c>
      <c r="Q11" s="85">
        <v>105778840.67</v>
      </c>
      <c r="R11" s="85">
        <v>108441889.07000001</v>
      </c>
      <c r="S11" s="85">
        <v>147366955.92000002</v>
      </c>
      <c r="T11" s="85">
        <v>111448362.05</v>
      </c>
      <c r="U11" s="85">
        <v>129822330.47999999</v>
      </c>
      <c r="V11" s="85">
        <v>112392006.46000001</v>
      </c>
      <c r="W11" s="85">
        <v>113208605.66</v>
      </c>
      <c r="X11" s="85">
        <v>122285817.45</v>
      </c>
      <c r="Y11" s="85">
        <v>119026050.49000001</v>
      </c>
      <c r="Z11" s="85">
        <v>158639785</v>
      </c>
      <c r="AA11" s="85">
        <v>127462166.33</v>
      </c>
      <c r="AB11" s="85">
        <v>153204814.59</v>
      </c>
      <c r="AC11" s="86">
        <v>1509077624.1699998</v>
      </c>
      <c r="AD11" s="85">
        <v>119041514.23999999</v>
      </c>
      <c r="AE11" s="85">
        <v>120249391.53999999</v>
      </c>
      <c r="AF11" s="85">
        <v>130875499.91</v>
      </c>
      <c r="AG11" s="85">
        <v>108614399.44000001</v>
      </c>
      <c r="AH11" s="85">
        <v>117806717.91</v>
      </c>
      <c r="AI11" s="85">
        <v>135615163.72</v>
      </c>
      <c r="AJ11" s="85">
        <v>124550880.12</v>
      </c>
      <c r="AK11" s="85">
        <v>131547786.25000001</v>
      </c>
      <c r="AL11" s="85">
        <v>119705741.7</v>
      </c>
      <c r="AM11" s="85">
        <v>123257324.25</v>
      </c>
      <c r="AN11" s="85">
        <v>123346973.88000001</v>
      </c>
      <c r="AO11" s="85">
        <v>58233493.549999997</v>
      </c>
      <c r="AP11" s="86">
        <v>1412844886.5100002</v>
      </c>
      <c r="AQ11" s="85">
        <v>151255986.68000001</v>
      </c>
      <c r="AR11" s="85">
        <v>123623763.96000001</v>
      </c>
      <c r="AS11" s="85">
        <v>137591599.72</v>
      </c>
      <c r="AT11" s="85">
        <v>154798011.00999999</v>
      </c>
      <c r="AU11" s="85">
        <v>605026014.90999997</v>
      </c>
      <c r="AV11" s="85">
        <v>246564450.68000001</v>
      </c>
      <c r="AW11" s="85">
        <v>141996146.00999999</v>
      </c>
      <c r="AX11" s="85">
        <v>108733819.78999999</v>
      </c>
      <c r="AY11" s="85">
        <v>101840857.61999999</v>
      </c>
      <c r="AZ11" s="85">
        <v>187265872.99999997</v>
      </c>
      <c r="BA11" s="85">
        <v>134309960.02000001</v>
      </c>
      <c r="BB11" s="85">
        <v>49447088.359999999</v>
      </c>
      <c r="BC11" s="86">
        <v>2142453571.7599993</v>
      </c>
      <c r="BD11" s="85">
        <v>160206768.28</v>
      </c>
      <c r="BE11" s="85">
        <v>152095930.41000003</v>
      </c>
      <c r="BF11" s="85">
        <v>148020906.38</v>
      </c>
      <c r="BG11" s="85">
        <v>153150226.05000001</v>
      </c>
      <c r="BH11" s="85">
        <v>165497800.53999999</v>
      </c>
      <c r="BI11" s="85">
        <v>158892845.96999997</v>
      </c>
      <c r="BJ11" s="85">
        <v>162046919.70999998</v>
      </c>
      <c r="BK11" s="85">
        <v>180393954.06</v>
      </c>
      <c r="BL11" s="85">
        <v>162257821.09999999</v>
      </c>
      <c r="BM11" s="85">
        <v>165360439.28999999</v>
      </c>
      <c r="BN11" s="85">
        <v>141858973.56</v>
      </c>
      <c r="BO11" s="85">
        <v>154532067.93000004</v>
      </c>
      <c r="BP11" s="86">
        <v>1904314653.2800002</v>
      </c>
      <c r="BQ11" s="85">
        <v>184631954.63000003</v>
      </c>
      <c r="BR11" s="85">
        <v>0</v>
      </c>
      <c r="BS11" s="85">
        <v>0</v>
      </c>
      <c r="BT11" s="85">
        <v>0</v>
      </c>
      <c r="BU11" s="85">
        <v>0</v>
      </c>
      <c r="BV11" s="85">
        <v>0</v>
      </c>
      <c r="BW11" s="85">
        <v>0</v>
      </c>
      <c r="BX11" s="85">
        <v>0</v>
      </c>
      <c r="BY11" s="85">
        <v>0</v>
      </c>
      <c r="BZ11" s="85">
        <v>0</v>
      </c>
      <c r="CA11" s="85">
        <v>0</v>
      </c>
      <c r="CB11" s="85">
        <v>0</v>
      </c>
      <c r="CC11" s="86">
        <v>184631954.63000003</v>
      </c>
    </row>
    <row r="12" spans="1:81" ht="13.5" customHeight="1" thickBot="1">
      <c r="A12" s="87"/>
      <c r="B12" s="88"/>
      <c r="C12" s="84" t="s">
        <v>11</v>
      </c>
      <c r="D12" s="85">
        <v>151303664.87000003</v>
      </c>
      <c r="E12" s="85">
        <v>168821867.25</v>
      </c>
      <c r="F12" s="85">
        <v>198837044.81999999</v>
      </c>
      <c r="G12" s="85">
        <v>186757786.21999997</v>
      </c>
      <c r="H12" s="85">
        <v>65943488.709999993</v>
      </c>
      <c r="I12" s="85">
        <v>183435402.38</v>
      </c>
      <c r="J12" s="85">
        <v>160016121.08000001</v>
      </c>
      <c r="K12" s="85">
        <v>222715686.54000002</v>
      </c>
      <c r="L12" s="85">
        <v>196145867.40000004</v>
      </c>
      <c r="M12" s="85">
        <v>217588674.16999999</v>
      </c>
      <c r="N12" s="85">
        <v>242933762.47999996</v>
      </c>
      <c r="O12" s="85">
        <v>278825059.30000001</v>
      </c>
      <c r="P12" s="86">
        <v>2273324425.2199998</v>
      </c>
      <c r="Q12" s="85">
        <v>228996926.22999996</v>
      </c>
      <c r="R12" s="85">
        <v>239389113.82000002</v>
      </c>
      <c r="S12" s="85">
        <v>311762911.20999998</v>
      </c>
      <c r="T12" s="85">
        <v>236702672.91999999</v>
      </c>
      <c r="U12" s="85">
        <v>253175229.55000004</v>
      </c>
      <c r="V12" s="85">
        <v>235007538.75</v>
      </c>
      <c r="W12" s="85">
        <v>204668131.57999998</v>
      </c>
      <c r="X12" s="85">
        <v>269070970.69</v>
      </c>
      <c r="Y12" s="85">
        <v>252902967.03000003</v>
      </c>
      <c r="Z12" s="85">
        <v>241374462.10999998</v>
      </c>
      <c r="AA12" s="85">
        <v>258364134.00999999</v>
      </c>
      <c r="AB12" s="85">
        <v>335221773.35999995</v>
      </c>
      <c r="AC12" s="86">
        <v>3066636831.2600017</v>
      </c>
      <c r="AD12" s="85">
        <v>250729079</v>
      </c>
      <c r="AE12" s="85">
        <v>235881567.84999999</v>
      </c>
      <c r="AF12" s="85">
        <v>267099555.63</v>
      </c>
      <c r="AG12" s="85">
        <v>197349231.22999999</v>
      </c>
      <c r="AH12" s="85">
        <v>247519024.68000001</v>
      </c>
      <c r="AI12" s="85">
        <v>247263839.49000004</v>
      </c>
      <c r="AJ12" s="85">
        <v>222901106.56999999</v>
      </c>
      <c r="AK12" s="85">
        <v>239215924.38</v>
      </c>
      <c r="AL12" s="85">
        <v>245001197.20999998</v>
      </c>
      <c r="AM12" s="85">
        <v>251266977.53</v>
      </c>
      <c r="AN12" s="85">
        <v>224055763.02000001</v>
      </c>
      <c r="AO12" s="85">
        <v>223432621.03999999</v>
      </c>
      <c r="AP12" s="86">
        <v>2851715887.6300006</v>
      </c>
      <c r="AQ12" s="85">
        <v>238716037.13999999</v>
      </c>
      <c r="AR12" s="85">
        <v>152627795.09999999</v>
      </c>
      <c r="AS12" s="85">
        <v>225659429.56999999</v>
      </c>
      <c r="AT12" s="85">
        <v>284037880.84000003</v>
      </c>
      <c r="AU12" s="85">
        <v>276205149.15000004</v>
      </c>
      <c r="AV12" s="85">
        <v>281789246.52000004</v>
      </c>
      <c r="AW12" s="85">
        <v>289610727.44999999</v>
      </c>
      <c r="AX12" s="85">
        <v>273461079.33999997</v>
      </c>
      <c r="AY12" s="85">
        <v>187609179.77999997</v>
      </c>
      <c r="AZ12" s="85">
        <v>263686701.21000001</v>
      </c>
      <c r="BA12" s="85">
        <v>287747857.18999994</v>
      </c>
      <c r="BB12" s="85">
        <v>265382710.93000001</v>
      </c>
      <c r="BC12" s="86">
        <v>3026533794.2199998</v>
      </c>
      <c r="BD12" s="85">
        <v>300568616.85000002</v>
      </c>
      <c r="BE12" s="85">
        <v>303119782.19</v>
      </c>
      <c r="BF12" s="85">
        <v>299962786.44</v>
      </c>
      <c r="BG12" s="85">
        <v>295352988.85999995</v>
      </c>
      <c r="BH12" s="85">
        <v>334295074.28000003</v>
      </c>
      <c r="BI12" s="85">
        <v>297311909.13</v>
      </c>
      <c r="BJ12" s="85">
        <v>302127172.84999996</v>
      </c>
      <c r="BK12" s="85">
        <v>266057193.26000002</v>
      </c>
      <c r="BL12" s="85">
        <v>341748264.00999999</v>
      </c>
      <c r="BM12" s="85">
        <v>276954234.57999998</v>
      </c>
      <c r="BN12" s="85">
        <v>277181353.82999998</v>
      </c>
      <c r="BO12" s="85">
        <v>261463988.40000004</v>
      </c>
      <c r="BP12" s="86">
        <v>3556143364.6799998</v>
      </c>
      <c r="BQ12" s="85">
        <v>291317702.11999995</v>
      </c>
      <c r="BR12" s="85">
        <v>0</v>
      </c>
      <c r="BS12" s="85">
        <v>0</v>
      </c>
      <c r="BT12" s="85">
        <v>0</v>
      </c>
      <c r="BU12" s="85">
        <v>0</v>
      </c>
      <c r="BV12" s="85">
        <v>0</v>
      </c>
      <c r="BW12" s="85">
        <v>0</v>
      </c>
      <c r="BX12" s="85">
        <v>0</v>
      </c>
      <c r="BY12" s="85">
        <v>0</v>
      </c>
      <c r="BZ12" s="85">
        <v>0</v>
      </c>
      <c r="CA12" s="85">
        <v>0</v>
      </c>
      <c r="CB12" s="85">
        <v>0</v>
      </c>
      <c r="CC12" s="86">
        <v>291317702.11999995</v>
      </c>
    </row>
    <row r="13" spans="1:81" ht="13.5" customHeight="1" thickBot="1">
      <c r="A13" s="87"/>
      <c r="B13" s="88"/>
      <c r="C13" s="84" t="s">
        <v>12</v>
      </c>
      <c r="D13" s="85">
        <v>110810601.04000001</v>
      </c>
      <c r="E13" s="85">
        <v>92962776.530000001</v>
      </c>
      <c r="F13" s="85">
        <v>128716228.44999999</v>
      </c>
      <c r="G13" s="85">
        <v>97444718.730000034</v>
      </c>
      <c r="H13" s="85">
        <v>16754920.119999995</v>
      </c>
      <c r="I13" s="85">
        <v>27353218.150000002</v>
      </c>
      <c r="J13" s="85">
        <v>110514403.82000001</v>
      </c>
      <c r="K13" s="85">
        <v>113146490.42</v>
      </c>
      <c r="L13" s="85">
        <v>83222435.150000006</v>
      </c>
      <c r="M13" s="85">
        <v>56526343.920000002</v>
      </c>
      <c r="N13" s="85">
        <v>77829379.700000018</v>
      </c>
      <c r="O13" s="85">
        <v>10620810.589999992</v>
      </c>
      <c r="P13" s="86">
        <v>925902326.62000036</v>
      </c>
      <c r="Q13" s="85">
        <v>127323626.67999999</v>
      </c>
      <c r="R13" s="85">
        <v>118434810.59</v>
      </c>
      <c r="S13" s="85">
        <v>66940331.319999985</v>
      </c>
      <c r="T13" s="85">
        <v>135069930.34999999</v>
      </c>
      <c r="U13" s="85">
        <v>95595359.950000018</v>
      </c>
      <c r="V13" s="85">
        <v>277183221.38999999</v>
      </c>
      <c r="W13" s="85">
        <v>160018924.59999999</v>
      </c>
      <c r="X13" s="85">
        <v>172312476.76000002</v>
      </c>
      <c r="Y13" s="85">
        <v>325396283.64000005</v>
      </c>
      <c r="Z13" s="85">
        <v>338356487.81999999</v>
      </c>
      <c r="AA13" s="85">
        <v>145339524.38</v>
      </c>
      <c r="AB13" s="85">
        <v>433846746.06</v>
      </c>
      <c r="AC13" s="86">
        <v>2395817723.5399995</v>
      </c>
      <c r="AD13" s="85">
        <v>569091120.57000005</v>
      </c>
      <c r="AE13" s="85">
        <v>261211628.84</v>
      </c>
      <c r="AF13" s="85">
        <v>222186813.22</v>
      </c>
      <c r="AG13" s="85">
        <v>677774958.53000009</v>
      </c>
      <c r="AH13" s="85">
        <v>506806446.54999995</v>
      </c>
      <c r="AI13" s="85">
        <v>213231289.88</v>
      </c>
      <c r="AJ13" s="85">
        <v>-55831486.719999999</v>
      </c>
      <c r="AK13" s="85">
        <v>177434382.40000004</v>
      </c>
      <c r="AL13" s="85">
        <v>121706448.44000001</v>
      </c>
      <c r="AM13" s="85">
        <v>214662489.56999999</v>
      </c>
      <c r="AN13" s="85">
        <v>200672617.93000001</v>
      </c>
      <c r="AO13" s="85">
        <v>11017317.260000033</v>
      </c>
      <c r="AP13" s="86">
        <v>3119964026.4700007</v>
      </c>
      <c r="AQ13" s="85">
        <v>197985173.93000001</v>
      </c>
      <c r="AR13" s="85">
        <v>438024377.64999998</v>
      </c>
      <c r="AS13" s="85">
        <v>-63987035.06000001</v>
      </c>
      <c r="AT13" s="85">
        <v>115905642.21000001</v>
      </c>
      <c r="AU13" s="85">
        <v>282657977.10999995</v>
      </c>
      <c r="AV13" s="85">
        <v>-42369873.280000009</v>
      </c>
      <c r="AW13" s="85">
        <v>25875461.43999999</v>
      </c>
      <c r="AX13" s="85">
        <v>246655668.74000001</v>
      </c>
      <c r="AY13" s="85">
        <v>246589281.67000002</v>
      </c>
      <c r="AZ13" s="85">
        <v>174809520.81999999</v>
      </c>
      <c r="BA13" s="85">
        <v>241070753.97</v>
      </c>
      <c r="BB13" s="85">
        <v>142148462.55000004</v>
      </c>
      <c r="BC13" s="86">
        <v>2005365411.75</v>
      </c>
      <c r="BD13" s="85">
        <v>168410256.41000003</v>
      </c>
      <c r="BE13" s="85">
        <v>223485886.33999997</v>
      </c>
      <c r="BF13" s="85">
        <v>163664851.85999998</v>
      </c>
      <c r="BG13" s="85">
        <v>398418654.06999999</v>
      </c>
      <c r="BH13" s="85">
        <v>371839848.54000002</v>
      </c>
      <c r="BI13" s="85">
        <v>438213581.51000005</v>
      </c>
      <c r="BJ13" s="85">
        <v>326507768.31999999</v>
      </c>
      <c r="BK13" s="85">
        <v>245998009.73999998</v>
      </c>
      <c r="BL13" s="85">
        <v>211219622.92000002</v>
      </c>
      <c r="BM13" s="85">
        <v>215964248.33999997</v>
      </c>
      <c r="BN13" s="85">
        <v>447721761.06999999</v>
      </c>
      <c r="BO13" s="85">
        <v>146057340.91999999</v>
      </c>
      <c r="BP13" s="86">
        <v>3357501830.0400004</v>
      </c>
      <c r="BQ13" s="85">
        <v>175395511.36999997</v>
      </c>
      <c r="BR13" s="85">
        <v>0</v>
      </c>
      <c r="BS13" s="85">
        <v>0</v>
      </c>
      <c r="BT13" s="85">
        <v>0</v>
      </c>
      <c r="BU13" s="85">
        <v>0</v>
      </c>
      <c r="BV13" s="85">
        <v>0</v>
      </c>
      <c r="BW13" s="85">
        <v>0</v>
      </c>
      <c r="BX13" s="85">
        <v>0</v>
      </c>
      <c r="BY13" s="85">
        <v>0</v>
      </c>
      <c r="BZ13" s="85">
        <v>0</v>
      </c>
      <c r="CA13" s="85">
        <v>0</v>
      </c>
      <c r="CB13" s="85">
        <v>0</v>
      </c>
      <c r="CC13" s="86">
        <v>175395511.36999997</v>
      </c>
    </row>
    <row r="14" spans="1:81" ht="13.5" customHeight="1" thickBot="1">
      <c r="A14" s="87"/>
      <c r="B14" s="88"/>
      <c r="C14" s="84" t="s">
        <v>13</v>
      </c>
      <c r="D14" s="85">
        <v>36140792.670000002</v>
      </c>
      <c r="E14" s="85">
        <v>31371507.43</v>
      </c>
      <c r="F14" s="85">
        <v>34830850.979999997</v>
      </c>
      <c r="G14" s="85">
        <v>33290919.579999998</v>
      </c>
      <c r="H14" s="85">
        <v>32031927.699999999</v>
      </c>
      <c r="I14" s="85">
        <v>28354756.850000001</v>
      </c>
      <c r="J14" s="85">
        <v>31121105.469999999</v>
      </c>
      <c r="K14" s="85">
        <v>31790052.34</v>
      </c>
      <c r="L14" s="85">
        <v>31218174.469999999</v>
      </c>
      <c r="M14" s="85">
        <v>32888949.199999999</v>
      </c>
      <c r="N14" s="85">
        <v>36515542.869999997</v>
      </c>
      <c r="O14" s="85">
        <v>32445955.940000001</v>
      </c>
      <c r="P14" s="86">
        <v>392000535.49999994</v>
      </c>
      <c r="Q14" s="85">
        <v>46944899.090000004</v>
      </c>
      <c r="R14" s="85">
        <v>44247285.189999998</v>
      </c>
      <c r="S14" s="85">
        <v>47774373.140000001</v>
      </c>
      <c r="T14" s="85">
        <v>38321253.649999999</v>
      </c>
      <c r="U14" s="85">
        <v>44335618.340000004</v>
      </c>
      <c r="V14" s="85">
        <v>38730826.640000001</v>
      </c>
      <c r="W14" s="85">
        <v>42891715.219999999</v>
      </c>
      <c r="X14" s="85">
        <v>46189642.009999998</v>
      </c>
      <c r="Y14" s="85">
        <v>38170870.710000001</v>
      </c>
      <c r="Z14" s="85">
        <v>38734735.850000001</v>
      </c>
      <c r="AA14" s="85">
        <v>41762419.100000001</v>
      </c>
      <c r="AB14" s="85">
        <v>38568054.630000003</v>
      </c>
      <c r="AC14" s="86">
        <v>506671693.56999999</v>
      </c>
      <c r="AD14" s="85">
        <v>45188129.890000001</v>
      </c>
      <c r="AE14" s="85">
        <v>35159286.240000002</v>
      </c>
      <c r="AF14" s="85">
        <v>40780652.729999997</v>
      </c>
      <c r="AG14" s="85">
        <v>36257095.310000002</v>
      </c>
      <c r="AH14" s="85">
        <v>40085796.060000002</v>
      </c>
      <c r="AI14" s="85">
        <v>41731740.130000003</v>
      </c>
      <c r="AJ14" s="85">
        <v>33413446.07</v>
      </c>
      <c r="AK14" s="85">
        <v>35925156.899999999</v>
      </c>
      <c r="AL14" s="85">
        <v>29869391.010000002</v>
      </c>
      <c r="AM14" s="85">
        <v>32978509.16</v>
      </c>
      <c r="AN14" s="85">
        <v>33481063.25</v>
      </c>
      <c r="AO14" s="85">
        <v>33316456.760000002</v>
      </c>
      <c r="AP14" s="86">
        <v>438186723.50999999</v>
      </c>
      <c r="AQ14" s="85">
        <v>39354588.549999997</v>
      </c>
      <c r="AR14" s="85">
        <v>34814454.200000003</v>
      </c>
      <c r="AS14" s="85">
        <v>34814598.909999996</v>
      </c>
      <c r="AT14" s="85">
        <v>36665963.049999997</v>
      </c>
      <c r="AU14" s="85">
        <v>38394728.380000003</v>
      </c>
      <c r="AV14" s="85">
        <v>33060191.460000001</v>
      </c>
      <c r="AW14" s="85">
        <v>37716211.719999999</v>
      </c>
      <c r="AX14" s="85">
        <v>35506996.789999999</v>
      </c>
      <c r="AY14" s="85">
        <v>28287593.510000002</v>
      </c>
      <c r="AZ14" s="85">
        <v>28798331.18</v>
      </c>
      <c r="BA14" s="85">
        <v>29588374.190000001</v>
      </c>
      <c r="BB14" s="85">
        <v>27398879.289999999</v>
      </c>
      <c r="BC14" s="86">
        <v>404400911.23000002</v>
      </c>
      <c r="BD14" s="85">
        <v>40353032.710000001</v>
      </c>
      <c r="BE14" s="85">
        <v>33491584.370000001</v>
      </c>
      <c r="BF14" s="85">
        <v>34104096.57</v>
      </c>
      <c r="BG14" s="85">
        <v>34754106.520000003</v>
      </c>
      <c r="BH14" s="85">
        <v>35890224.859999999</v>
      </c>
      <c r="BI14" s="85">
        <v>32247483.27</v>
      </c>
      <c r="BJ14" s="85">
        <v>37488082.479999997</v>
      </c>
      <c r="BK14" s="85">
        <v>31346838.850000001</v>
      </c>
      <c r="BL14" s="85">
        <v>30202772.420000002</v>
      </c>
      <c r="BM14" s="85">
        <v>32052269.02</v>
      </c>
      <c r="BN14" s="85">
        <v>29912641.98</v>
      </c>
      <c r="BO14" s="85">
        <v>31453795.77</v>
      </c>
      <c r="BP14" s="86">
        <v>403296928.82000005</v>
      </c>
      <c r="BQ14" s="85">
        <v>37000121.630000003</v>
      </c>
      <c r="BR14" s="85">
        <v>0</v>
      </c>
      <c r="BS14" s="85">
        <v>0</v>
      </c>
      <c r="BT14" s="85">
        <v>0</v>
      </c>
      <c r="BU14" s="85">
        <v>0</v>
      </c>
      <c r="BV14" s="85">
        <v>0</v>
      </c>
      <c r="BW14" s="85">
        <v>0</v>
      </c>
      <c r="BX14" s="85">
        <v>0</v>
      </c>
      <c r="BY14" s="85">
        <v>0</v>
      </c>
      <c r="BZ14" s="85">
        <v>0</v>
      </c>
      <c r="CA14" s="85">
        <v>0</v>
      </c>
      <c r="CB14" s="85">
        <v>0</v>
      </c>
      <c r="CC14" s="86">
        <v>37000121.630000003</v>
      </c>
    </row>
    <row r="15" spans="1:81" ht="13.5" customHeight="1" thickBot="1">
      <c r="A15" s="87"/>
      <c r="B15" s="88"/>
      <c r="C15" s="84" t="s">
        <v>14</v>
      </c>
      <c r="D15" s="85">
        <v>60195112.189999998</v>
      </c>
      <c r="E15" s="85">
        <v>117836253.23999998</v>
      </c>
      <c r="F15" s="85">
        <v>58855349.159999996</v>
      </c>
      <c r="G15" s="85">
        <v>94529762.349999994</v>
      </c>
      <c r="H15" s="85">
        <v>100063268.22999999</v>
      </c>
      <c r="I15" s="85">
        <v>86003582</v>
      </c>
      <c r="J15" s="85">
        <v>92958447.799999997</v>
      </c>
      <c r="K15" s="85">
        <v>134695222.31</v>
      </c>
      <c r="L15" s="85">
        <v>99027482.279999986</v>
      </c>
      <c r="M15" s="85">
        <v>97211530.620000005</v>
      </c>
      <c r="N15" s="85">
        <v>110964151.72</v>
      </c>
      <c r="O15" s="85">
        <v>105521115.66999999</v>
      </c>
      <c r="P15" s="86">
        <v>1157861277.5699999</v>
      </c>
      <c r="Q15" s="85">
        <v>84407198.980000004</v>
      </c>
      <c r="R15" s="85">
        <v>574412881.36000001</v>
      </c>
      <c r="S15" s="85">
        <v>154727894.10999998</v>
      </c>
      <c r="T15" s="85">
        <v>78926347.230000004</v>
      </c>
      <c r="U15" s="85">
        <v>75475666.75999999</v>
      </c>
      <c r="V15" s="85">
        <v>20584674.5</v>
      </c>
      <c r="W15" s="85">
        <v>131641760.94000001</v>
      </c>
      <c r="X15" s="85">
        <v>119889926.75</v>
      </c>
      <c r="Y15" s="85">
        <v>119916000.23</v>
      </c>
      <c r="Z15" s="85">
        <v>9764383.1999999993</v>
      </c>
      <c r="AA15" s="85">
        <v>211623670.13999999</v>
      </c>
      <c r="AB15" s="85">
        <v>-33698846.129999995</v>
      </c>
      <c r="AC15" s="86">
        <v>1547671558.0700002</v>
      </c>
      <c r="AD15" s="85">
        <v>61013716.140000001</v>
      </c>
      <c r="AE15" s="85">
        <v>676799646.48999989</v>
      </c>
      <c r="AF15" s="85">
        <v>184697607.79000002</v>
      </c>
      <c r="AG15" s="85">
        <v>182073364.11000001</v>
      </c>
      <c r="AH15" s="85">
        <v>100543647.04000001</v>
      </c>
      <c r="AI15" s="85">
        <v>200514784.69999999</v>
      </c>
      <c r="AJ15" s="85">
        <v>163458553.51999998</v>
      </c>
      <c r="AK15" s="85">
        <v>132710176.83</v>
      </c>
      <c r="AL15" s="85">
        <v>218820559.94</v>
      </c>
      <c r="AM15" s="85">
        <v>87583207.340000004</v>
      </c>
      <c r="AN15" s="85">
        <v>138178545.02000001</v>
      </c>
      <c r="AO15" s="85">
        <v>8748679.6400000006</v>
      </c>
      <c r="AP15" s="86">
        <v>2155142488.5600004</v>
      </c>
      <c r="AQ15" s="85">
        <v>91023577.060000002</v>
      </c>
      <c r="AR15" s="85">
        <v>91073712.489999995</v>
      </c>
      <c r="AS15" s="85">
        <v>114742616.7</v>
      </c>
      <c r="AT15" s="85">
        <v>117992427.88999999</v>
      </c>
      <c r="AU15" s="85">
        <v>72034149.239999995</v>
      </c>
      <c r="AV15" s="85">
        <v>130428207.98999998</v>
      </c>
      <c r="AW15" s="85">
        <v>89291423.320000008</v>
      </c>
      <c r="AX15" s="85">
        <v>119146997.03</v>
      </c>
      <c r="AY15" s="85">
        <v>63473210.68</v>
      </c>
      <c r="AZ15" s="85">
        <v>85814805.140000015</v>
      </c>
      <c r="BA15" s="85">
        <v>226930932.29000002</v>
      </c>
      <c r="BB15" s="85">
        <v>-141474953.49999997</v>
      </c>
      <c r="BC15" s="86">
        <v>1060477106.3300005</v>
      </c>
      <c r="BD15" s="85">
        <v>99655773.129999995</v>
      </c>
      <c r="BE15" s="85">
        <v>133334162.97</v>
      </c>
      <c r="BF15" s="85">
        <v>108255766.27</v>
      </c>
      <c r="BG15" s="85">
        <v>86160411.209999993</v>
      </c>
      <c r="BH15" s="85">
        <v>102658151.31</v>
      </c>
      <c r="BI15" s="85">
        <v>177884309.85999995</v>
      </c>
      <c r="BJ15" s="85">
        <v>143204824.03</v>
      </c>
      <c r="BK15" s="85">
        <v>135889283.12</v>
      </c>
      <c r="BL15" s="85">
        <v>171638761.29000002</v>
      </c>
      <c r="BM15" s="85">
        <v>143480734.52000001</v>
      </c>
      <c r="BN15" s="85">
        <v>104280515.81</v>
      </c>
      <c r="BO15" s="85">
        <v>138623474.44</v>
      </c>
      <c r="BP15" s="86">
        <v>1545066167.9599996</v>
      </c>
      <c r="BQ15" s="85">
        <v>123784378.3</v>
      </c>
      <c r="BR15" s="85">
        <v>0</v>
      </c>
      <c r="BS15" s="85">
        <v>0</v>
      </c>
      <c r="BT15" s="85">
        <v>0</v>
      </c>
      <c r="BU15" s="85">
        <v>0</v>
      </c>
      <c r="BV15" s="85">
        <v>0</v>
      </c>
      <c r="BW15" s="85">
        <v>0</v>
      </c>
      <c r="BX15" s="85">
        <v>0</v>
      </c>
      <c r="BY15" s="85">
        <v>0</v>
      </c>
      <c r="BZ15" s="85">
        <v>0</v>
      </c>
      <c r="CA15" s="85">
        <v>0</v>
      </c>
      <c r="CB15" s="85">
        <v>0</v>
      </c>
      <c r="CC15" s="86">
        <v>123784378.3</v>
      </c>
    </row>
    <row r="16" spans="1:81" ht="13.5" customHeight="1" thickBot="1">
      <c r="A16" s="87"/>
      <c r="B16" s="88"/>
      <c r="C16" s="84" t="s">
        <v>15</v>
      </c>
      <c r="D16" s="85">
        <v>235516464.47000003</v>
      </c>
      <c r="E16" s="85">
        <v>387347904.22000003</v>
      </c>
      <c r="F16" s="85">
        <v>464295019.78999996</v>
      </c>
      <c r="G16" s="85">
        <v>374040466.95999998</v>
      </c>
      <c r="H16" s="85">
        <v>653230540.25999987</v>
      </c>
      <c r="I16" s="85">
        <v>492316516.30999994</v>
      </c>
      <c r="J16" s="85">
        <v>1037122468.9499999</v>
      </c>
      <c r="K16" s="85">
        <v>453837002.31999999</v>
      </c>
      <c r="L16" s="85">
        <v>478344373.70000005</v>
      </c>
      <c r="M16" s="85">
        <v>721367603.98999977</v>
      </c>
      <c r="N16" s="85">
        <v>474382694.30000001</v>
      </c>
      <c r="O16" s="85">
        <v>1384797261.9000001</v>
      </c>
      <c r="P16" s="86">
        <v>7156598317.1699953</v>
      </c>
      <c r="Q16" s="85">
        <v>3014826388.3799996</v>
      </c>
      <c r="R16" s="85">
        <v>1821824163.3400002</v>
      </c>
      <c r="S16" s="85">
        <v>1483722342.5000002</v>
      </c>
      <c r="T16" s="85">
        <v>899571600.03999972</v>
      </c>
      <c r="U16" s="85">
        <v>653258975.25999987</v>
      </c>
      <c r="V16" s="85">
        <v>651711913.50999987</v>
      </c>
      <c r="W16" s="85">
        <v>455997138.48000002</v>
      </c>
      <c r="X16" s="85">
        <v>507947593.48999995</v>
      </c>
      <c r="Y16" s="85">
        <v>229511846.25</v>
      </c>
      <c r="Z16" s="85">
        <v>237665563.89000002</v>
      </c>
      <c r="AA16" s="85">
        <v>353979688.03999996</v>
      </c>
      <c r="AB16" s="85">
        <v>218625128.32000002</v>
      </c>
      <c r="AC16" s="86">
        <v>10528642341.5</v>
      </c>
      <c r="AD16" s="85">
        <v>429510202.05999994</v>
      </c>
      <c r="AE16" s="85">
        <v>681949358.59000003</v>
      </c>
      <c r="AF16" s="85">
        <v>775851901.97000015</v>
      </c>
      <c r="AG16" s="85">
        <v>379202898.27999997</v>
      </c>
      <c r="AH16" s="85">
        <v>274556367.33000004</v>
      </c>
      <c r="AI16" s="85">
        <v>181097870.30000001</v>
      </c>
      <c r="AJ16" s="85">
        <v>164857270.58999997</v>
      </c>
      <c r="AK16" s="85">
        <v>292882591.71999997</v>
      </c>
      <c r="AL16" s="85">
        <v>332810514</v>
      </c>
      <c r="AM16" s="85">
        <v>342196398.91999996</v>
      </c>
      <c r="AN16" s="85">
        <v>376662329.36000001</v>
      </c>
      <c r="AO16" s="85">
        <v>443234317.52999991</v>
      </c>
      <c r="AP16" s="86">
        <v>4674812020.6499987</v>
      </c>
      <c r="AQ16" s="85">
        <v>861246405.75999987</v>
      </c>
      <c r="AR16" s="85">
        <v>458485625.07999998</v>
      </c>
      <c r="AS16" s="85">
        <v>285430070.51000005</v>
      </c>
      <c r="AT16" s="85">
        <v>203186051.11000001</v>
      </c>
      <c r="AU16" s="85">
        <v>835659174.97000003</v>
      </c>
      <c r="AV16" s="85">
        <v>336518592.19000006</v>
      </c>
      <c r="AW16" s="85">
        <v>128525001.21000001</v>
      </c>
      <c r="AX16" s="85">
        <v>222836287.03</v>
      </c>
      <c r="AY16" s="85">
        <v>199742436.53</v>
      </c>
      <c r="AZ16" s="85">
        <v>226982135.00999999</v>
      </c>
      <c r="BA16" s="85">
        <v>199101686.63999999</v>
      </c>
      <c r="BB16" s="85">
        <v>243315927.53999996</v>
      </c>
      <c r="BC16" s="86">
        <v>4201029393.579999</v>
      </c>
      <c r="BD16" s="85">
        <v>784211293.7700001</v>
      </c>
      <c r="BE16" s="85">
        <v>442835048.33000004</v>
      </c>
      <c r="BF16" s="85">
        <v>500401069.59000003</v>
      </c>
      <c r="BG16" s="85">
        <v>223108180.96999997</v>
      </c>
      <c r="BH16" s="85">
        <v>189029012.75</v>
      </c>
      <c r="BI16" s="85">
        <v>370613321.27000004</v>
      </c>
      <c r="BJ16" s="85">
        <v>388967131.1699999</v>
      </c>
      <c r="BK16" s="85">
        <v>184341176.43000001</v>
      </c>
      <c r="BL16" s="85">
        <v>196794668.95000002</v>
      </c>
      <c r="BM16" s="85">
        <v>331184920.99000007</v>
      </c>
      <c r="BN16" s="85">
        <v>358519900.43000001</v>
      </c>
      <c r="BO16" s="85">
        <v>301229658.12000006</v>
      </c>
      <c r="BP16" s="86">
        <v>4271235382.7700005</v>
      </c>
      <c r="BQ16" s="85">
        <v>318964224.09999996</v>
      </c>
      <c r="BR16" s="85">
        <v>0</v>
      </c>
      <c r="BS16" s="85">
        <v>0</v>
      </c>
      <c r="BT16" s="85">
        <v>0</v>
      </c>
      <c r="BU16" s="85">
        <v>0</v>
      </c>
      <c r="BV16" s="85">
        <v>0</v>
      </c>
      <c r="BW16" s="85">
        <v>0</v>
      </c>
      <c r="BX16" s="85">
        <v>0</v>
      </c>
      <c r="BY16" s="85">
        <v>0</v>
      </c>
      <c r="BZ16" s="85">
        <v>0</v>
      </c>
      <c r="CA16" s="85">
        <v>0</v>
      </c>
      <c r="CB16" s="85">
        <v>0</v>
      </c>
      <c r="CC16" s="86">
        <v>318964224.09999996</v>
      </c>
    </row>
    <row r="17" spans="1:81" ht="13.5" customHeight="1" thickBot="1">
      <c r="A17" s="87"/>
      <c r="B17" s="88"/>
      <c r="C17" s="84" t="s">
        <v>16</v>
      </c>
      <c r="D17" s="85">
        <v>27785886.510000002</v>
      </c>
      <c r="E17" s="85">
        <v>18578828.460000001</v>
      </c>
      <c r="F17" s="85">
        <v>-13858623.540000001</v>
      </c>
      <c r="G17" s="85">
        <v>42913510.410000004</v>
      </c>
      <c r="H17" s="85">
        <v>55940032.470000006</v>
      </c>
      <c r="I17" s="85">
        <v>27438413.629999999</v>
      </c>
      <c r="J17" s="85">
        <v>116180614.81999998</v>
      </c>
      <c r="K17" s="85">
        <v>52659254.729999997</v>
      </c>
      <c r="L17" s="85">
        <v>35041671.720000006</v>
      </c>
      <c r="M17" s="85">
        <v>53796926.390000001</v>
      </c>
      <c r="N17" s="85">
        <v>86398752.269999996</v>
      </c>
      <c r="O17" s="85">
        <v>45108656.600000001</v>
      </c>
      <c r="P17" s="86">
        <v>547983924.46999991</v>
      </c>
      <c r="Q17" s="85">
        <v>68696027.88000001</v>
      </c>
      <c r="R17" s="85">
        <v>54777385.489999987</v>
      </c>
      <c r="S17" s="85">
        <v>53337961.43</v>
      </c>
      <c r="T17" s="85">
        <v>26728265.949999999</v>
      </c>
      <c r="U17" s="85">
        <v>64391290.359999999</v>
      </c>
      <c r="V17" s="85">
        <v>52240708.339999996</v>
      </c>
      <c r="W17" s="85">
        <v>20942762.789999999</v>
      </c>
      <c r="X17" s="85">
        <v>109216858.50999998</v>
      </c>
      <c r="Y17" s="85">
        <v>68170838.969999999</v>
      </c>
      <c r="Z17" s="85">
        <v>47298994.969999999</v>
      </c>
      <c r="AA17" s="85">
        <v>95104082.020000011</v>
      </c>
      <c r="AB17" s="85">
        <v>11628875.92</v>
      </c>
      <c r="AC17" s="86">
        <v>672534052.63000011</v>
      </c>
      <c r="AD17" s="85">
        <v>52366465.370000012</v>
      </c>
      <c r="AE17" s="85">
        <v>42209259.149999999</v>
      </c>
      <c r="AF17" s="85">
        <v>44236038.869999997</v>
      </c>
      <c r="AG17" s="85">
        <v>65373378.559999995</v>
      </c>
      <c r="AH17" s="85">
        <v>80823385.609999999</v>
      </c>
      <c r="AI17" s="85">
        <v>37126529.5</v>
      </c>
      <c r="AJ17" s="85">
        <v>33054722.479999997</v>
      </c>
      <c r="AK17" s="85">
        <v>25662486.040000003</v>
      </c>
      <c r="AL17" s="85">
        <v>159067949.24000004</v>
      </c>
      <c r="AM17" s="85">
        <v>51459010.729999997</v>
      </c>
      <c r="AN17" s="85">
        <v>65312441.780000009</v>
      </c>
      <c r="AO17" s="85">
        <v>128574089.50999999</v>
      </c>
      <c r="AP17" s="86">
        <v>785265756.84000027</v>
      </c>
      <c r="AQ17" s="85">
        <v>83815397.5</v>
      </c>
      <c r="AR17" s="85">
        <v>90217156.409999982</v>
      </c>
      <c r="AS17" s="85">
        <v>57500472.32</v>
      </c>
      <c r="AT17" s="85">
        <v>48653962.350000009</v>
      </c>
      <c r="AU17" s="85">
        <v>91624618.319999993</v>
      </c>
      <c r="AV17" s="85">
        <v>146095453.20000002</v>
      </c>
      <c r="AW17" s="85">
        <v>327069057.11000001</v>
      </c>
      <c r="AX17" s="85">
        <v>368081766.02999991</v>
      </c>
      <c r="AY17" s="85">
        <v>175661005.97999999</v>
      </c>
      <c r="AZ17" s="85">
        <v>119865915.57000001</v>
      </c>
      <c r="BA17" s="85">
        <v>74045350.150000006</v>
      </c>
      <c r="BB17" s="85">
        <v>78031036.410000011</v>
      </c>
      <c r="BC17" s="86">
        <v>1660661191.3499994</v>
      </c>
      <c r="BD17" s="85">
        <v>279730182.59000003</v>
      </c>
      <c r="BE17" s="85">
        <v>50365854.979999997</v>
      </c>
      <c r="BF17" s="85">
        <v>262341651.63999999</v>
      </c>
      <c r="BG17" s="85">
        <v>111052211.57000001</v>
      </c>
      <c r="BH17" s="85">
        <v>44965597.440000005</v>
      </c>
      <c r="BI17" s="85">
        <v>119524540.69</v>
      </c>
      <c r="BJ17" s="85">
        <v>83427385.659999996</v>
      </c>
      <c r="BK17" s="85">
        <v>86969943.410000011</v>
      </c>
      <c r="BL17" s="85">
        <v>164183716.68000001</v>
      </c>
      <c r="BM17" s="85">
        <v>154084098.22999999</v>
      </c>
      <c r="BN17" s="85">
        <v>133297007.38000001</v>
      </c>
      <c r="BO17" s="85">
        <v>115126128.08000003</v>
      </c>
      <c r="BP17" s="86">
        <v>1605068318.3500001</v>
      </c>
      <c r="BQ17" s="85">
        <v>192805491.86000001</v>
      </c>
      <c r="BR17" s="85">
        <v>0</v>
      </c>
      <c r="BS17" s="85">
        <v>0</v>
      </c>
      <c r="BT17" s="85">
        <v>0</v>
      </c>
      <c r="BU17" s="85">
        <v>0</v>
      </c>
      <c r="BV17" s="85">
        <v>0</v>
      </c>
      <c r="BW17" s="85">
        <v>0</v>
      </c>
      <c r="BX17" s="85">
        <v>0</v>
      </c>
      <c r="BY17" s="85">
        <v>0</v>
      </c>
      <c r="BZ17" s="33">
        <v>0</v>
      </c>
      <c r="CA17" s="85">
        <v>0</v>
      </c>
      <c r="CB17" s="85">
        <v>0</v>
      </c>
      <c r="CC17" s="86">
        <v>192805491.86000001</v>
      </c>
    </row>
    <row r="18" spans="1:81" ht="13.5" customHeight="1" thickBot="1">
      <c r="A18" s="87"/>
      <c r="B18" s="88"/>
      <c r="C18" s="90" t="s">
        <v>17</v>
      </c>
      <c r="D18" s="85">
        <v>-5494467.709999999</v>
      </c>
      <c r="E18" s="85">
        <v>-17694827.399999999</v>
      </c>
      <c r="F18" s="85">
        <v>1195921.48</v>
      </c>
      <c r="G18" s="85">
        <v>-2160313.8600000003</v>
      </c>
      <c r="H18" s="85">
        <v>-84127860.680000007</v>
      </c>
      <c r="I18" s="85">
        <v>519258.75000000006</v>
      </c>
      <c r="J18" s="85">
        <v>-8003093.54</v>
      </c>
      <c r="K18" s="85">
        <v>20031142.600000001</v>
      </c>
      <c r="L18" s="85">
        <v>-48952750.219999999</v>
      </c>
      <c r="M18" s="85">
        <v>7289726.9699999979</v>
      </c>
      <c r="N18" s="85">
        <v>-3606105.34</v>
      </c>
      <c r="O18" s="85">
        <v>-19105184.500000004</v>
      </c>
      <c r="P18" s="86">
        <v>-160108553.44999999</v>
      </c>
      <c r="Q18" s="85">
        <v>-11493124.77</v>
      </c>
      <c r="R18" s="85">
        <v>-2494860.6699999995</v>
      </c>
      <c r="S18" s="85">
        <v>-18815641.179999996</v>
      </c>
      <c r="T18" s="85">
        <v>-749106.99</v>
      </c>
      <c r="U18" s="85">
        <v>-3933117.96</v>
      </c>
      <c r="V18" s="85">
        <v>15456018.83</v>
      </c>
      <c r="W18" s="85">
        <v>2530890.71</v>
      </c>
      <c r="X18" s="85">
        <v>66642891.57</v>
      </c>
      <c r="Y18" s="85">
        <v>6184785.6299999999</v>
      </c>
      <c r="Z18" s="85">
        <v>2594918.1999999997</v>
      </c>
      <c r="AA18" s="85">
        <v>2254610.38</v>
      </c>
      <c r="AB18" s="85">
        <v>-689656.09</v>
      </c>
      <c r="AC18" s="86">
        <v>57488607.660000026</v>
      </c>
      <c r="AD18" s="85">
        <v>7966731.2400000002</v>
      </c>
      <c r="AE18" s="85">
        <v>-1799415.9</v>
      </c>
      <c r="AF18" s="85">
        <v>-1343745.25</v>
      </c>
      <c r="AG18" s="85">
        <v>-8676938.3000000007</v>
      </c>
      <c r="AH18" s="85">
        <v>883394.33000000007</v>
      </c>
      <c r="AI18" s="85">
        <v>19077926.059999999</v>
      </c>
      <c r="AJ18" s="85">
        <v>617317.74</v>
      </c>
      <c r="AK18" s="85">
        <v>-53496493.090000004</v>
      </c>
      <c r="AL18" s="85">
        <v>51798720.589999996</v>
      </c>
      <c r="AM18" s="85">
        <v>90599636.320000008</v>
      </c>
      <c r="AN18" s="85">
        <v>7784695.8200000012</v>
      </c>
      <c r="AO18" s="85">
        <v>-68009198.50999999</v>
      </c>
      <c r="AP18" s="86">
        <v>45402631.050000004</v>
      </c>
      <c r="AQ18" s="85">
        <v>6442571.3700000001</v>
      </c>
      <c r="AR18" s="85">
        <v>-10624787.66</v>
      </c>
      <c r="AS18" s="85">
        <v>1167719.3999999999</v>
      </c>
      <c r="AT18" s="85">
        <v>36808684.289999999</v>
      </c>
      <c r="AU18" s="85">
        <v>-2552571.1800000002</v>
      </c>
      <c r="AV18" s="85">
        <v>226223689.93000001</v>
      </c>
      <c r="AW18" s="85">
        <v>-16956491.600000001</v>
      </c>
      <c r="AX18" s="85">
        <v>5029640.22</v>
      </c>
      <c r="AY18" s="85">
        <v>-33873618.089999996</v>
      </c>
      <c r="AZ18" s="85">
        <v>134995140.78999999</v>
      </c>
      <c r="BA18" s="85">
        <v>18488552.07</v>
      </c>
      <c r="BB18" s="85">
        <v>-239621.01999999993</v>
      </c>
      <c r="BC18" s="86">
        <v>364908908.52000004</v>
      </c>
      <c r="BD18" s="85">
        <v>6455784.5300000003</v>
      </c>
      <c r="BE18" s="85">
        <v>77859395.729999989</v>
      </c>
      <c r="BF18" s="85">
        <v>8899128.6300000008</v>
      </c>
      <c r="BG18" s="85">
        <v>256783436.39999998</v>
      </c>
      <c r="BH18" s="85">
        <v>121713158.68999998</v>
      </c>
      <c r="BI18" s="85">
        <v>320205225.94999999</v>
      </c>
      <c r="BJ18" s="85">
        <v>-1118292.55</v>
      </c>
      <c r="BK18" s="85">
        <v>18088113.679999996</v>
      </c>
      <c r="BL18" s="85">
        <v>79470309.269999996</v>
      </c>
      <c r="BM18" s="85">
        <v>7578375.9300000006</v>
      </c>
      <c r="BN18" s="85">
        <v>13179934.42</v>
      </c>
      <c r="BO18" s="85">
        <v>-10573869.859999999</v>
      </c>
      <c r="BP18" s="86">
        <v>898540700.82000029</v>
      </c>
      <c r="BQ18" s="85">
        <v>62263514.600000001</v>
      </c>
      <c r="BR18" s="85">
        <v>0</v>
      </c>
      <c r="BS18" s="85">
        <v>0</v>
      </c>
      <c r="BT18" s="85">
        <v>0</v>
      </c>
      <c r="BU18" s="85">
        <v>0</v>
      </c>
      <c r="BV18" s="85">
        <v>0</v>
      </c>
      <c r="BW18" s="85">
        <v>0</v>
      </c>
      <c r="BX18" s="85">
        <v>0</v>
      </c>
      <c r="BY18" s="85">
        <v>0</v>
      </c>
      <c r="BZ18" s="85">
        <v>0</v>
      </c>
      <c r="CA18" s="85">
        <v>0</v>
      </c>
      <c r="CB18" s="85">
        <v>0</v>
      </c>
      <c r="CC18" s="86">
        <v>62263514.600000001</v>
      </c>
    </row>
    <row r="19" spans="1:81" ht="13.5" customHeight="1" thickBot="1">
      <c r="A19" s="91" t="s">
        <v>18</v>
      </c>
      <c r="B19" s="92"/>
      <c r="C19" s="93"/>
      <c r="D19" s="94">
        <v>2865915804.3100019</v>
      </c>
      <c r="E19" s="94">
        <v>3776619569.1300001</v>
      </c>
      <c r="F19" s="94">
        <v>3806161772.0900016</v>
      </c>
      <c r="G19" s="94">
        <v>3299228632.5999994</v>
      </c>
      <c r="H19" s="94">
        <v>3237293995.1800013</v>
      </c>
      <c r="I19" s="94">
        <v>2781437711.9500008</v>
      </c>
      <c r="J19" s="94">
        <v>4208780162.8099999</v>
      </c>
      <c r="K19" s="94">
        <v>3960784254.4799991</v>
      </c>
      <c r="L19" s="94">
        <v>3662630663.2800002</v>
      </c>
      <c r="M19" s="94">
        <v>4064598901.6699986</v>
      </c>
      <c r="N19" s="94">
        <v>4112993988.3000002</v>
      </c>
      <c r="O19" s="94">
        <v>5447164651.9099979</v>
      </c>
      <c r="P19" s="94">
        <v>45223610107.709999</v>
      </c>
      <c r="Q19" s="94">
        <v>6686654713.5700026</v>
      </c>
      <c r="R19" s="94">
        <v>5915625012.2200003</v>
      </c>
      <c r="S19" s="94">
        <v>5634781499.5899992</v>
      </c>
      <c r="T19" s="94">
        <v>4588108712.2399998</v>
      </c>
      <c r="U19" s="94">
        <v>5033749159.2300005</v>
      </c>
      <c r="V19" s="94">
        <v>4334466954.0200005</v>
      </c>
      <c r="W19" s="94">
        <v>4327206680.4900007</v>
      </c>
      <c r="X19" s="94">
        <v>4564116363.4300032</v>
      </c>
      <c r="Y19" s="94">
        <v>4259772188.4899993</v>
      </c>
      <c r="Z19" s="94">
        <v>4143104365.7400002</v>
      </c>
      <c r="AA19" s="94">
        <v>4593555332.5499992</v>
      </c>
      <c r="AB19" s="94">
        <v>4251186620.8399987</v>
      </c>
      <c r="AC19" s="94">
        <v>58332327602.409958</v>
      </c>
      <c r="AD19" s="94">
        <v>4921081018.0500031</v>
      </c>
      <c r="AE19" s="94">
        <v>5140995925.6200008</v>
      </c>
      <c r="AF19" s="94">
        <v>5375712728.9299984</v>
      </c>
      <c r="AG19" s="94">
        <v>4779223306.3599977</v>
      </c>
      <c r="AH19" s="94">
        <v>4642315540.4400005</v>
      </c>
      <c r="AI19" s="94">
        <v>4388910328.4299994</v>
      </c>
      <c r="AJ19" s="94">
        <v>3800077756.0899987</v>
      </c>
      <c r="AK19" s="94">
        <v>4513605605.0200005</v>
      </c>
      <c r="AL19" s="94">
        <v>4347489394.2100029</v>
      </c>
      <c r="AM19" s="94">
        <v>4676297476.5499973</v>
      </c>
      <c r="AN19" s="94">
        <v>4773630550.25</v>
      </c>
      <c r="AO19" s="94">
        <v>4141726199.6600008</v>
      </c>
      <c r="AP19" s="94">
        <v>55501065829.610016</v>
      </c>
      <c r="AQ19" s="94">
        <v>5139683711.3700018</v>
      </c>
      <c r="AR19" s="94">
        <v>4694948628.7499971</v>
      </c>
      <c r="AS19" s="94">
        <v>4022907553.5600004</v>
      </c>
      <c r="AT19" s="94">
        <v>4331996808.1300011</v>
      </c>
      <c r="AU19" s="94">
        <v>7059469206.0300026</v>
      </c>
      <c r="AV19" s="94">
        <v>6015300406.8899984</v>
      </c>
      <c r="AW19" s="94">
        <v>5534018328.9600019</v>
      </c>
      <c r="AX19" s="94">
        <v>4977333428.7000027</v>
      </c>
      <c r="AY19" s="94">
        <v>4865010860.7500057</v>
      </c>
      <c r="AZ19" s="94">
        <v>4844175583.1799984</v>
      </c>
      <c r="BA19" s="94">
        <v>4645404113.9499979</v>
      </c>
      <c r="BB19" s="94">
        <v>4138048221.9800019</v>
      </c>
      <c r="BC19" s="94">
        <v>60268296852.250031</v>
      </c>
      <c r="BD19" s="94">
        <v>5537964038.3399963</v>
      </c>
      <c r="BE19" s="94">
        <v>5279576658.8300009</v>
      </c>
      <c r="BF19" s="94">
        <v>4942293004.2699976</v>
      </c>
      <c r="BG19" s="94">
        <v>5398270713.1099987</v>
      </c>
      <c r="BH19" s="94">
        <v>5831369180.9299984</v>
      </c>
      <c r="BI19" s="94">
        <v>5374676092.1999989</v>
      </c>
      <c r="BJ19" s="94">
        <v>4747883591.7700033</v>
      </c>
      <c r="BK19" s="94">
        <v>5000937718.6399965</v>
      </c>
      <c r="BL19" s="94">
        <v>5152463294.7899971</v>
      </c>
      <c r="BM19" s="94">
        <v>5210634367.4699974</v>
      </c>
      <c r="BN19" s="94">
        <v>5172454094.9400005</v>
      </c>
      <c r="BO19" s="94">
        <v>5009565628.4099989</v>
      </c>
      <c r="BP19" s="94">
        <v>62658088383.699989</v>
      </c>
      <c r="BQ19" s="94">
        <v>5306766218.2500019</v>
      </c>
      <c r="BR19" s="94">
        <v>0</v>
      </c>
      <c r="BS19" s="94">
        <v>0</v>
      </c>
      <c r="BT19" s="94">
        <v>0</v>
      </c>
      <c r="BU19" s="94">
        <v>0</v>
      </c>
      <c r="BV19" s="94">
        <v>0</v>
      </c>
      <c r="BW19" s="94">
        <v>0</v>
      </c>
      <c r="BX19" s="94">
        <v>0</v>
      </c>
      <c r="BY19" s="94">
        <v>0</v>
      </c>
      <c r="BZ19" s="94">
        <v>0</v>
      </c>
      <c r="CA19" s="94">
        <v>0</v>
      </c>
      <c r="CB19" s="94">
        <v>0</v>
      </c>
      <c r="CC19" s="94">
        <v>5306766218.2500019</v>
      </c>
    </row>
    <row r="20" spans="1:81" ht="3.95" customHeight="1" thickBot="1"/>
    <row r="21" spans="1:81" ht="13.5" customHeight="1" thickBot="1">
      <c r="A21" s="82" t="s">
        <v>19</v>
      </c>
      <c r="B21" s="43" t="s">
        <v>20</v>
      </c>
      <c r="C21" s="44" t="s">
        <v>21</v>
      </c>
      <c r="D21" s="85">
        <v>707363836.65999997</v>
      </c>
      <c r="E21" s="85">
        <v>695865662.96000004</v>
      </c>
      <c r="F21" s="85">
        <v>987231668.39999998</v>
      </c>
      <c r="G21" s="85">
        <v>1196728683.53</v>
      </c>
      <c r="H21" s="85">
        <v>1238774548.0599999</v>
      </c>
      <c r="I21" s="85">
        <v>1146831969.1500001</v>
      </c>
      <c r="J21" s="85">
        <v>1103662981.8699999</v>
      </c>
      <c r="K21" s="85">
        <v>1009171922.1500001</v>
      </c>
      <c r="L21" s="85">
        <v>826430683.84000003</v>
      </c>
      <c r="M21" s="85">
        <v>663500376.74000001</v>
      </c>
      <c r="N21" s="85">
        <v>706002847.91999996</v>
      </c>
      <c r="O21" s="85">
        <v>632330403.96000004</v>
      </c>
      <c r="P21" s="86">
        <v>10913895585.239996</v>
      </c>
      <c r="Q21" s="85">
        <v>658894604.44999993</v>
      </c>
      <c r="R21" s="85">
        <v>629717958.19000006</v>
      </c>
      <c r="S21" s="85">
        <v>740603733.97000003</v>
      </c>
      <c r="T21" s="85">
        <v>625757502.63999999</v>
      </c>
      <c r="U21" s="85">
        <v>691461713.97000003</v>
      </c>
      <c r="V21" s="85">
        <v>700912784.68000007</v>
      </c>
      <c r="W21" s="85">
        <v>667134369.29000008</v>
      </c>
      <c r="X21" s="85">
        <v>691130230.44999993</v>
      </c>
      <c r="Y21" s="85">
        <v>704522299.91999996</v>
      </c>
      <c r="Z21" s="85">
        <v>643615082.24000001</v>
      </c>
      <c r="AA21" s="85">
        <v>682503066.38</v>
      </c>
      <c r="AB21" s="85">
        <v>651518875.85000002</v>
      </c>
      <c r="AC21" s="86">
        <v>8087772222.0299978</v>
      </c>
      <c r="AD21" s="85">
        <v>666325562.76999998</v>
      </c>
      <c r="AE21" s="85">
        <v>564114768.12</v>
      </c>
      <c r="AF21" s="85">
        <v>733128876.48000002</v>
      </c>
      <c r="AG21" s="85">
        <v>611301844.69000006</v>
      </c>
      <c r="AH21" s="85">
        <v>778560357.50999999</v>
      </c>
      <c r="AI21" s="85">
        <v>696394321.44000006</v>
      </c>
      <c r="AJ21" s="85">
        <v>681898791.35000002</v>
      </c>
      <c r="AK21" s="85">
        <v>740074866.49000001</v>
      </c>
      <c r="AL21" s="85">
        <v>693556038.88999999</v>
      </c>
      <c r="AM21" s="85">
        <v>672087910.72000003</v>
      </c>
      <c r="AN21" s="85">
        <v>700935889.5</v>
      </c>
      <c r="AO21" s="85">
        <v>630297153.83999991</v>
      </c>
      <c r="AP21" s="86">
        <v>8168676381.8000002</v>
      </c>
      <c r="AQ21" s="85">
        <v>701748144.05000007</v>
      </c>
      <c r="AR21" s="85">
        <v>650663959.31999993</v>
      </c>
      <c r="AS21" s="85">
        <v>628227246.00999999</v>
      </c>
      <c r="AT21" s="85">
        <v>763125477.60000002</v>
      </c>
      <c r="AU21" s="85">
        <v>584050915.16999996</v>
      </c>
      <c r="AV21" s="85">
        <v>699827306.31999993</v>
      </c>
      <c r="AW21" s="85">
        <v>819495213.76000011</v>
      </c>
      <c r="AX21" s="85">
        <v>794409880.5</v>
      </c>
      <c r="AY21" s="85">
        <v>777434690.68000007</v>
      </c>
      <c r="AZ21" s="85">
        <v>800173753.75</v>
      </c>
      <c r="BA21" s="85">
        <v>610898494.31999993</v>
      </c>
      <c r="BB21" s="85">
        <v>673995728.73000002</v>
      </c>
      <c r="BC21" s="86">
        <v>8504050810.2099991</v>
      </c>
      <c r="BD21" s="85">
        <v>738108805.41999996</v>
      </c>
      <c r="BE21" s="85">
        <v>703057164.26000011</v>
      </c>
      <c r="BF21" s="85">
        <v>756539387.40999997</v>
      </c>
      <c r="BG21" s="85">
        <v>648045908.22000003</v>
      </c>
      <c r="BH21" s="85">
        <v>756271811.13999999</v>
      </c>
      <c r="BI21" s="85">
        <v>740635035.81999993</v>
      </c>
      <c r="BJ21" s="85">
        <v>886143800.00000012</v>
      </c>
      <c r="BK21" s="85">
        <v>765419911.17999995</v>
      </c>
      <c r="BL21" s="85">
        <v>818874387.49000013</v>
      </c>
      <c r="BM21" s="85">
        <v>865630767.74000001</v>
      </c>
      <c r="BN21" s="85">
        <v>730310906.87</v>
      </c>
      <c r="BO21" s="85">
        <v>859515002.12999988</v>
      </c>
      <c r="BP21" s="86">
        <v>9268552887.6800003</v>
      </c>
      <c r="BQ21" s="85">
        <v>816723239.12</v>
      </c>
      <c r="BR21" s="85">
        <v>0</v>
      </c>
      <c r="BS21" s="85">
        <v>0</v>
      </c>
      <c r="BT21" s="85">
        <v>0</v>
      </c>
      <c r="BU21" s="85">
        <v>0</v>
      </c>
      <c r="BV21" s="85">
        <v>0</v>
      </c>
      <c r="BW21" s="85">
        <v>0</v>
      </c>
      <c r="BX21" s="85">
        <v>0</v>
      </c>
      <c r="BY21" s="85">
        <v>0</v>
      </c>
      <c r="BZ21" s="85">
        <v>0</v>
      </c>
      <c r="CA21" s="85">
        <v>0</v>
      </c>
      <c r="CB21" s="85">
        <v>0</v>
      </c>
      <c r="CC21" s="86">
        <v>816723239.12</v>
      </c>
    </row>
    <row r="22" spans="1:81" ht="13.5" customHeight="1" thickBot="1">
      <c r="A22" s="87"/>
      <c r="B22" s="43"/>
      <c r="C22" s="45" t="s">
        <v>22</v>
      </c>
      <c r="D22" s="85">
        <v>256336463.02000001</v>
      </c>
      <c r="E22" s="85">
        <v>229442277.56</v>
      </c>
      <c r="F22" s="85">
        <v>323621379.55000001</v>
      </c>
      <c r="G22" s="85">
        <v>397359100.28000003</v>
      </c>
      <c r="H22" s="85">
        <v>445601886.01999998</v>
      </c>
      <c r="I22" s="85">
        <v>386543800.5</v>
      </c>
      <c r="J22" s="85">
        <v>376345927.32999998</v>
      </c>
      <c r="K22" s="85">
        <v>362068881.57999998</v>
      </c>
      <c r="L22" s="85">
        <v>319094015.28000003</v>
      </c>
      <c r="M22" s="85">
        <v>213387846.74000001</v>
      </c>
      <c r="N22" s="85">
        <v>226600842.30000001</v>
      </c>
      <c r="O22" s="85">
        <v>201479007.08000001</v>
      </c>
      <c r="P22" s="86">
        <v>3737881427.2400002</v>
      </c>
      <c r="Q22" s="85">
        <v>192898659.77000001</v>
      </c>
      <c r="R22" s="85">
        <v>212502461.11000001</v>
      </c>
      <c r="S22" s="85">
        <v>212618683.58000001</v>
      </c>
      <c r="T22" s="85">
        <v>216509419.44</v>
      </c>
      <c r="U22" s="85">
        <v>215818148.65000001</v>
      </c>
      <c r="V22" s="85">
        <v>223342990.03999999</v>
      </c>
      <c r="W22" s="85">
        <v>236028203.11000001</v>
      </c>
      <c r="X22" s="85">
        <v>231782454.06999999</v>
      </c>
      <c r="Y22" s="85">
        <v>203463638.03</v>
      </c>
      <c r="Z22" s="85">
        <v>265946284.44999999</v>
      </c>
      <c r="AA22" s="85">
        <v>141142851.12</v>
      </c>
      <c r="AB22" s="85">
        <v>258569070.34999999</v>
      </c>
      <c r="AC22" s="86">
        <v>2610622863.7199998</v>
      </c>
      <c r="AD22" s="85">
        <v>207750515.93000001</v>
      </c>
      <c r="AE22" s="85">
        <v>198352888.22</v>
      </c>
      <c r="AF22" s="85">
        <v>240243541.81999999</v>
      </c>
      <c r="AG22" s="85">
        <v>208703520.25999999</v>
      </c>
      <c r="AH22" s="85">
        <v>202626896.10000002</v>
      </c>
      <c r="AI22" s="85">
        <v>205762912.53</v>
      </c>
      <c r="AJ22" s="85">
        <v>235427254.54999998</v>
      </c>
      <c r="AK22" s="85">
        <v>296587091.64000005</v>
      </c>
      <c r="AL22" s="85">
        <v>233864825.38</v>
      </c>
      <c r="AM22" s="85">
        <v>226312485.98000002</v>
      </c>
      <c r="AN22" s="85">
        <v>209731497.49000001</v>
      </c>
      <c r="AO22" s="85">
        <v>238566148.76999998</v>
      </c>
      <c r="AP22" s="86">
        <v>2703929578.6700001</v>
      </c>
      <c r="AQ22" s="85">
        <v>213515520.12</v>
      </c>
      <c r="AR22" s="85">
        <v>196053476.25</v>
      </c>
      <c r="AS22" s="85">
        <v>255829762.47999999</v>
      </c>
      <c r="AT22" s="85">
        <v>347404647.48999995</v>
      </c>
      <c r="AU22" s="85">
        <v>449176638.43000001</v>
      </c>
      <c r="AV22" s="85">
        <v>379589436.13</v>
      </c>
      <c r="AW22" s="85">
        <v>267396231.37</v>
      </c>
      <c r="AX22" s="85">
        <v>321368441.76999998</v>
      </c>
      <c r="AY22" s="85">
        <v>306485041.52999997</v>
      </c>
      <c r="AZ22" s="85">
        <v>187607871.69</v>
      </c>
      <c r="BA22" s="85">
        <v>237425148.56</v>
      </c>
      <c r="BB22" s="85">
        <v>287935915.78999996</v>
      </c>
      <c r="BC22" s="86">
        <v>3449788131.6100001</v>
      </c>
      <c r="BD22" s="85">
        <v>320849224.81999999</v>
      </c>
      <c r="BE22" s="85">
        <v>330564349.24000001</v>
      </c>
      <c r="BF22" s="85">
        <v>304136683.26999998</v>
      </c>
      <c r="BG22" s="85">
        <v>332215906.97999996</v>
      </c>
      <c r="BH22" s="85">
        <v>284793769.76999998</v>
      </c>
      <c r="BI22" s="85">
        <v>306662311.86000001</v>
      </c>
      <c r="BJ22" s="85">
        <v>362368977.65999997</v>
      </c>
      <c r="BK22" s="85">
        <v>338890840.17999995</v>
      </c>
      <c r="BL22" s="85">
        <v>299998722.75999999</v>
      </c>
      <c r="BM22" s="85">
        <v>379057588.05999994</v>
      </c>
      <c r="BN22" s="85">
        <v>317645045.35000002</v>
      </c>
      <c r="BO22" s="85">
        <v>330232793.57999998</v>
      </c>
      <c r="BP22" s="86">
        <v>3907416213.5299997</v>
      </c>
      <c r="BQ22" s="85">
        <v>338007423.24000001</v>
      </c>
      <c r="BR22" s="85">
        <v>0</v>
      </c>
      <c r="BS22" s="85">
        <v>0</v>
      </c>
      <c r="BT22" s="85">
        <v>0</v>
      </c>
      <c r="BU22" s="85">
        <v>0</v>
      </c>
      <c r="BV22" s="85">
        <v>0</v>
      </c>
      <c r="BW22" s="85">
        <v>0</v>
      </c>
      <c r="BX22" s="85">
        <v>0</v>
      </c>
      <c r="BY22" s="85">
        <v>0</v>
      </c>
      <c r="BZ22" s="85">
        <v>0</v>
      </c>
      <c r="CA22" s="85">
        <v>0</v>
      </c>
      <c r="CB22" s="85">
        <v>0</v>
      </c>
      <c r="CC22" s="86">
        <v>338007423.24000001</v>
      </c>
    </row>
    <row r="23" spans="1:81" ht="13.5" customHeight="1" thickBot="1">
      <c r="A23" s="87"/>
      <c r="B23" s="43"/>
      <c r="C23" s="45" t="s">
        <v>23</v>
      </c>
      <c r="D23" s="85">
        <v>26530172.66</v>
      </c>
      <c r="E23" s="85">
        <v>3616311.29</v>
      </c>
      <c r="F23" s="85">
        <v>17908302.969999999</v>
      </c>
      <c r="G23" s="85">
        <v>14134387.4</v>
      </c>
      <c r="H23" s="85">
        <v>14873756.039999999</v>
      </c>
      <c r="I23" s="85">
        <v>15209688.27</v>
      </c>
      <c r="J23" s="85">
        <v>15242841.139999999</v>
      </c>
      <c r="K23" s="85">
        <v>13385340.850000001</v>
      </c>
      <c r="L23" s="85">
        <v>18339777.870000001</v>
      </c>
      <c r="M23" s="85">
        <v>735989.19</v>
      </c>
      <c r="N23" s="85">
        <v>17779077.579999998</v>
      </c>
      <c r="O23" s="85">
        <v>18529274.620000001</v>
      </c>
      <c r="P23" s="86">
        <v>176284919.88000003</v>
      </c>
      <c r="Q23" s="85">
        <v>36323059.909999996</v>
      </c>
      <c r="R23" s="85">
        <v>36273965.920000002</v>
      </c>
      <c r="S23" s="85">
        <v>-14306006.02</v>
      </c>
      <c r="T23" s="85">
        <v>25582997.75</v>
      </c>
      <c r="U23" s="85">
        <v>31500011.709999997</v>
      </c>
      <c r="V23" s="85">
        <v>34051665.140000001</v>
      </c>
      <c r="W23" s="85">
        <v>38429221.170000002</v>
      </c>
      <c r="X23" s="85">
        <v>36722629.509999998</v>
      </c>
      <c r="Y23" s="85">
        <v>39795228.119999997</v>
      </c>
      <c r="Z23" s="85">
        <v>35056742.030000001</v>
      </c>
      <c r="AA23" s="85">
        <v>22655438.719999999</v>
      </c>
      <c r="AB23" s="85">
        <v>-10022677.670000002</v>
      </c>
      <c r="AC23" s="86">
        <v>312062276.29000008</v>
      </c>
      <c r="AD23" s="85">
        <v>57085981.589999996</v>
      </c>
      <c r="AE23" s="85">
        <v>49094689.079999998</v>
      </c>
      <c r="AF23" s="85">
        <v>32896065.240000002</v>
      </c>
      <c r="AG23" s="85">
        <v>25769428.710000001</v>
      </c>
      <c r="AH23" s="85">
        <v>74199225.469999999</v>
      </c>
      <c r="AI23" s="85">
        <v>49011285.810000002</v>
      </c>
      <c r="AJ23" s="85">
        <v>35436082.939999998</v>
      </c>
      <c r="AK23" s="85">
        <v>48108424.989999995</v>
      </c>
      <c r="AL23" s="85">
        <v>6837885.4699999997</v>
      </c>
      <c r="AM23" s="85">
        <v>47588368.080000006</v>
      </c>
      <c r="AN23" s="85">
        <v>35868867.399999999</v>
      </c>
      <c r="AO23" s="85">
        <v>32964944.350000001</v>
      </c>
      <c r="AP23" s="86">
        <v>494861249.13</v>
      </c>
      <c r="AQ23" s="85">
        <v>51592925.520000003</v>
      </c>
      <c r="AR23" s="85">
        <v>58815569.380000003</v>
      </c>
      <c r="AS23" s="85">
        <v>40875068.769999996</v>
      </c>
      <c r="AT23" s="85">
        <v>33799270.840000004</v>
      </c>
      <c r="AU23" s="85">
        <v>59519542.719999999</v>
      </c>
      <c r="AV23" s="85">
        <v>47731054.420000002</v>
      </c>
      <c r="AW23" s="85">
        <v>58737141.719999999</v>
      </c>
      <c r="AX23" s="85">
        <v>54094064.510000005</v>
      </c>
      <c r="AY23" s="85">
        <v>51510589.839999996</v>
      </c>
      <c r="AZ23" s="85">
        <v>53231229.160000004</v>
      </c>
      <c r="BA23" s="85">
        <v>50645599.969999999</v>
      </c>
      <c r="BB23" s="85">
        <v>165942840.09999999</v>
      </c>
      <c r="BC23" s="86">
        <v>726494896.95000017</v>
      </c>
      <c r="BD23" s="85">
        <v>59862239.350000001</v>
      </c>
      <c r="BE23" s="85">
        <v>45506516.980000004</v>
      </c>
      <c r="BF23" s="85">
        <v>34909703.560000002</v>
      </c>
      <c r="BG23" s="85">
        <v>79378012.939999998</v>
      </c>
      <c r="BH23" s="85">
        <v>29675588.650000002</v>
      </c>
      <c r="BI23" s="85">
        <v>78548282.560000002</v>
      </c>
      <c r="BJ23" s="85">
        <v>60072731.240000002</v>
      </c>
      <c r="BK23" s="85">
        <v>59034481</v>
      </c>
      <c r="BL23" s="85">
        <v>73795939.780000001</v>
      </c>
      <c r="BM23" s="85">
        <v>34513047.640000001</v>
      </c>
      <c r="BN23" s="85">
        <v>65640747.719999999</v>
      </c>
      <c r="BO23" s="85">
        <v>23032916.640000001</v>
      </c>
      <c r="BP23" s="86">
        <v>643970208.06000006</v>
      </c>
      <c r="BQ23" s="85">
        <v>38515253.719999999</v>
      </c>
      <c r="BR23" s="85">
        <v>0</v>
      </c>
      <c r="BS23" s="85">
        <v>0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6">
        <v>38515253.719999999</v>
      </c>
    </row>
    <row r="24" spans="1:81" ht="13.5" customHeight="1" thickBot="1">
      <c r="A24" s="87"/>
      <c r="B24" s="43"/>
      <c r="C24" s="45" t="s">
        <v>47</v>
      </c>
      <c r="D24" s="85">
        <v>189736191.65999997</v>
      </c>
      <c r="E24" s="85">
        <v>185972445.56</v>
      </c>
      <c r="F24" s="85">
        <v>219460200.38999996</v>
      </c>
      <c r="G24" s="85">
        <v>227697020.79000008</v>
      </c>
      <c r="H24" s="85">
        <v>236225026.97</v>
      </c>
      <c r="I24" s="85">
        <v>249302404.27000004</v>
      </c>
      <c r="J24" s="85">
        <v>270985167.56999999</v>
      </c>
      <c r="K24" s="85">
        <v>269916524.13999999</v>
      </c>
      <c r="L24" s="85">
        <v>219764879.35999998</v>
      </c>
      <c r="M24" s="85">
        <v>215893892.64000002</v>
      </c>
      <c r="N24" s="85">
        <v>245490434.87999997</v>
      </c>
      <c r="O24" s="85">
        <v>237680040.00000006</v>
      </c>
      <c r="P24" s="86">
        <v>2768124228.2299995</v>
      </c>
      <c r="Q24" s="85">
        <v>207665505.86000001</v>
      </c>
      <c r="R24" s="85">
        <v>220144213.75000003</v>
      </c>
      <c r="S24" s="85">
        <v>244907388.93000004</v>
      </c>
      <c r="T24" s="85">
        <v>261311820.71999991</v>
      </c>
      <c r="U24" s="85">
        <v>274979446.16999996</v>
      </c>
      <c r="V24" s="85">
        <v>289773423.90000004</v>
      </c>
      <c r="W24" s="85">
        <v>269818818.31999993</v>
      </c>
      <c r="X24" s="85">
        <v>279182609.32999998</v>
      </c>
      <c r="Y24" s="85">
        <v>309826233.03000009</v>
      </c>
      <c r="Z24" s="85">
        <v>292958290.78999996</v>
      </c>
      <c r="AA24" s="85">
        <v>316229589.67999995</v>
      </c>
      <c r="AB24" s="85">
        <v>292781255.17999995</v>
      </c>
      <c r="AC24" s="86">
        <v>3259578595.6599984</v>
      </c>
      <c r="AD24" s="85">
        <v>263815726.12999997</v>
      </c>
      <c r="AE24" s="85">
        <v>331053627.7700001</v>
      </c>
      <c r="AF24" s="85">
        <v>314186358.02000004</v>
      </c>
      <c r="AG24" s="85">
        <v>289188080.53999996</v>
      </c>
      <c r="AH24" s="85">
        <v>311545791.20999998</v>
      </c>
      <c r="AI24" s="85">
        <v>295971752.54999989</v>
      </c>
      <c r="AJ24" s="85">
        <v>335798449.38000005</v>
      </c>
      <c r="AK24" s="85">
        <v>355661275.34999996</v>
      </c>
      <c r="AL24" s="85">
        <v>324912988.90999991</v>
      </c>
      <c r="AM24" s="85">
        <v>302546203.90000004</v>
      </c>
      <c r="AN24" s="85">
        <v>312840648.12999994</v>
      </c>
      <c r="AO24" s="85">
        <v>274705574.15999997</v>
      </c>
      <c r="AP24" s="86">
        <v>3712226476.0500002</v>
      </c>
      <c r="AQ24" s="85">
        <v>291395572.01999998</v>
      </c>
      <c r="AR24" s="85">
        <v>276929027</v>
      </c>
      <c r="AS24" s="85">
        <v>271364006.64999998</v>
      </c>
      <c r="AT24" s="85">
        <v>288802290.76999998</v>
      </c>
      <c r="AU24" s="85">
        <v>250835401.69999999</v>
      </c>
      <c r="AV24" s="85">
        <v>285782484.55000007</v>
      </c>
      <c r="AW24" s="85">
        <v>303676970.62</v>
      </c>
      <c r="AX24" s="85">
        <v>281880913.69999999</v>
      </c>
      <c r="AY24" s="85">
        <v>233038300.75999996</v>
      </c>
      <c r="AZ24" s="85">
        <v>304923063.43000007</v>
      </c>
      <c r="BA24" s="85">
        <v>281666241.82000005</v>
      </c>
      <c r="BB24" s="85">
        <v>234218905.41999999</v>
      </c>
      <c r="BC24" s="86">
        <v>3304513178.4399986</v>
      </c>
      <c r="BD24" s="85">
        <v>264201610.53000006</v>
      </c>
      <c r="BE24" s="85">
        <v>316283301.07000011</v>
      </c>
      <c r="BF24" s="85">
        <v>303130915.72000003</v>
      </c>
      <c r="BG24" s="85">
        <v>343890041.02999997</v>
      </c>
      <c r="BH24" s="85">
        <v>274498715.60000002</v>
      </c>
      <c r="BI24" s="85">
        <v>235555674.15000001</v>
      </c>
      <c r="BJ24" s="85">
        <v>386633281.68000007</v>
      </c>
      <c r="BK24" s="85">
        <v>289219502.31</v>
      </c>
      <c r="BL24" s="85">
        <v>359016910.37000006</v>
      </c>
      <c r="BM24" s="85">
        <v>358124581.71999997</v>
      </c>
      <c r="BN24" s="85">
        <v>312381015.69999999</v>
      </c>
      <c r="BO24" s="85">
        <v>197416825.55000001</v>
      </c>
      <c r="BP24" s="86">
        <v>3640352375.4300003</v>
      </c>
      <c r="BQ24" s="85">
        <v>291657302.05000001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6">
        <v>291657302.05000001</v>
      </c>
    </row>
    <row r="25" spans="1:81" ht="13.5" customHeight="1" thickBot="1">
      <c r="A25" s="87"/>
      <c r="B25" s="43" t="s">
        <v>25</v>
      </c>
      <c r="C25" s="95" t="s">
        <v>26</v>
      </c>
      <c r="D25" s="85">
        <v>1085211015.6788001</v>
      </c>
      <c r="E25" s="85">
        <v>752603294.9576</v>
      </c>
      <c r="F25" s="85">
        <v>897900477.53480005</v>
      </c>
      <c r="G25" s="85">
        <v>1227215093.0406001</v>
      </c>
      <c r="H25" s="85">
        <v>821896153.97300005</v>
      </c>
      <c r="I25" s="85">
        <v>788560799.02110004</v>
      </c>
      <c r="J25" s="85">
        <v>787835636.5934</v>
      </c>
      <c r="K25" s="85">
        <v>814282530.32369995</v>
      </c>
      <c r="L25" s="85">
        <v>888404688.55449998</v>
      </c>
      <c r="M25" s="85">
        <v>816103952.96060002</v>
      </c>
      <c r="N25" s="85">
        <v>873791102.68509996</v>
      </c>
      <c r="O25" s="85">
        <v>854843084.9806</v>
      </c>
      <c r="P25" s="86">
        <v>10608647830.303802</v>
      </c>
      <c r="Q25" s="85">
        <v>1858896524.6217999</v>
      </c>
      <c r="R25" s="85">
        <v>895017672.68980002</v>
      </c>
      <c r="S25" s="85">
        <v>1068321548.6599</v>
      </c>
      <c r="T25" s="85">
        <v>875021070.79980004</v>
      </c>
      <c r="U25" s="85">
        <v>962963201.31200004</v>
      </c>
      <c r="V25" s="85">
        <v>927160758.13740003</v>
      </c>
      <c r="W25" s="85">
        <v>945875919.61210001</v>
      </c>
      <c r="X25" s="85">
        <v>978687122.93920004</v>
      </c>
      <c r="Y25" s="85">
        <v>851787371.81070006</v>
      </c>
      <c r="Z25" s="85">
        <v>789058390.4073</v>
      </c>
      <c r="AA25" s="85">
        <v>914652543.17970002</v>
      </c>
      <c r="AB25" s="85">
        <v>1055874534.9777</v>
      </c>
      <c r="AC25" s="86">
        <v>12123316659.147398</v>
      </c>
      <c r="AD25" s="85">
        <v>1883953113.6803</v>
      </c>
      <c r="AE25" s="85">
        <v>886017981.11969995</v>
      </c>
      <c r="AF25" s="85">
        <v>1120655775.2035999</v>
      </c>
      <c r="AG25" s="85">
        <v>903504253.45009995</v>
      </c>
      <c r="AH25" s="85">
        <v>1053179840.0812</v>
      </c>
      <c r="AI25" s="85">
        <v>965097360.75419998</v>
      </c>
      <c r="AJ25" s="85">
        <v>912772328.73539996</v>
      </c>
      <c r="AK25" s="85">
        <v>980146354.8757</v>
      </c>
      <c r="AL25" s="85">
        <v>854803276.6882</v>
      </c>
      <c r="AM25" s="85">
        <v>933070727.99730003</v>
      </c>
      <c r="AN25" s="85">
        <v>954511046.61549997</v>
      </c>
      <c r="AO25" s="85">
        <v>932757307.07379997</v>
      </c>
      <c r="AP25" s="86">
        <v>12380469366.274998</v>
      </c>
      <c r="AQ25" s="85">
        <v>1960835737.9649999</v>
      </c>
      <c r="AR25" s="85">
        <v>995165629.05239999</v>
      </c>
      <c r="AS25" s="85">
        <v>971577329.31500006</v>
      </c>
      <c r="AT25" s="85">
        <v>1024431789.5788</v>
      </c>
      <c r="AU25" s="85">
        <v>1230706045.3148999</v>
      </c>
      <c r="AV25" s="85">
        <v>928178494.28359997</v>
      </c>
      <c r="AW25" s="85">
        <v>1116224304.4115</v>
      </c>
      <c r="AX25" s="85">
        <v>1025561884.224</v>
      </c>
      <c r="AY25" s="85">
        <v>1042652466.8846</v>
      </c>
      <c r="AZ25" s="85">
        <v>1103269402.2646999</v>
      </c>
      <c r="BA25" s="85">
        <v>1138550109.6033001</v>
      </c>
      <c r="BB25" s="85">
        <v>1168617606.6605</v>
      </c>
      <c r="BC25" s="86">
        <v>13705770799.558298</v>
      </c>
      <c r="BD25" s="85">
        <v>2215823372.3940001</v>
      </c>
      <c r="BE25" s="85">
        <v>1406963304.0460999</v>
      </c>
      <c r="BF25" s="85">
        <v>1145514913.3741</v>
      </c>
      <c r="BG25" s="85">
        <v>1152848082.0090001</v>
      </c>
      <c r="BH25" s="85">
        <v>1208089472.4475</v>
      </c>
      <c r="BI25" s="85">
        <v>1047446939.0418</v>
      </c>
      <c r="BJ25" s="85">
        <v>1295121202.1947999</v>
      </c>
      <c r="BK25" s="85">
        <v>1187925165.9526999</v>
      </c>
      <c r="BL25" s="85">
        <v>1217419315.1238</v>
      </c>
      <c r="BM25" s="85">
        <v>1285651404.1866</v>
      </c>
      <c r="BN25" s="85">
        <v>1154041000.4022999</v>
      </c>
      <c r="BO25" s="85">
        <v>1187635770.8383</v>
      </c>
      <c r="BP25" s="86">
        <v>15504479942.011</v>
      </c>
      <c r="BQ25" s="85">
        <v>2042962932.9518001</v>
      </c>
      <c r="BR25" s="85">
        <v>0</v>
      </c>
      <c r="BS25" s="85">
        <v>0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6">
        <v>2042962932.9518001</v>
      </c>
    </row>
    <row r="26" spans="1:81" ht="13.5" customHeight="1" thickBot="1">
      <c r="A26" s="87"/>
      <c r="B26" s="43"/>
      <c r="C26" s="95" t="s">
        <v>27</v>
      </c>
      <c r="D26" s="85">
        <v>5962996945.1799994</v>
      </c>
      <c r="E26" s="85">
        <v>6554790527.8399992</v>
      </c>
      <c r="F26" s="85">
        <v>8400151238.5799999</v>
      </c>
      <c r="G26" s="85">
        <v>7846992339.96</v>
      </c>
      <c r="H26" s="85">
        <v>7700189102.54</v>
      </c>
      <c r="I26" s="85">
        <v>7406484589.25</v>
      </c>
      <c r="J26" s="85">
        <v>7227348992.6999998</v>
      </c>
      <c r="K26" s="85">
        <v>8652900764.4300003</v>
      </c>
      <c r="L26" s="85">
        <v>8497676054.1499996</v>
      </c>
      <c r="M26" s="85">
        <v>7918331886.46</v>
      </c>
      <c r="N26" s="85">
        <v>8545550632.8299999</v>
      </c>
      <c r="O26" s="85">
        <v>8366105351.4399996</v>
      </c>
      <c r="P26" s="86">
        <v>93079518425.360031</v>
      </c>
      <c r="Q26" s="85">
        <v>8399720817.9800005</v>
      </c>
      <c r="R26" s="85">
        <v>8736707399.4499989</v>
      </c>
      <c r="S26" s="85">
        <v>9934749172.7699986</v>
      </c>
      <c r="T26" s="85">
        <v>8242337031.6999998</v>
      </c>
      <c r="U26" s="85">
        <v>9246001569.0599995</v>
      </c>
      <c r="V26" s="85">
        <v>9803020303.3400002</v>
      </c>
      <c r="W26" s="85">
        <v>9233900295.0699997</v>
      </c>
      <c r="X26" s="85">
        <v>9510304362.1700001</v>
      </c>
      <c r="Y26" s="85">
        <v>8463852560.6500006</v>
      </c>
      <c r="Z26" s="85">
        <v>8100341806.1300001</v>
      </c>
      <c r="AA26" s="85">
        <v>9065094903.1099987</v>
      </c>
      <c r="AB26" s="85">
        <v>10475408354.780001</v>
      </c>
      <c r="AC26" s="86">
        <v>109211438576.20999</v>
      </c>
      <c r="AD26" s="85">
        <v>10230459495.26</v>
      </c>
      <c r="AE26" s="85">
        <v>8479656208.9900007</v>
      </c>
      <c r="AF26" s="85">
        <v>10968839041.75</v>
      </c>
      <c r="AG26" s="85">
        <v>8819543086.25</v>
      </c>
      <c r="AH26" s="85">
        <v>10100460868.889999</v>
      </c>
      <c r="AI26" s="85">
        <v>9399307848.1900005</v>
      </c>
      <c r="AJ26" s="85">
        <v>8724227141.6700001</v>
      </c>
      <c r="AK26" s="85">
        <v>9263234885.0799999</v>
      </c>
      <c r="AL26" s="85">
        <v>8560560257.6999998</v>
      </c>
      <c r="AM26" s="85">
        <v>9380011476.9899998</v>
      </c>
      <c r="AN26" s="85">
        <v>9111193311.8199997</v>
      </c>
      <c r="AO26" s="85">
        <v>9153611838.4900017</v>
      </c>
      <c r="AP26" s="86">
        <v>112191105461.08</v>
      </c>
      <c r="AQ26" s="85">
        <v>9436201157.0200005</v>
      </c>
      <c r="AR26" s="85">
        <v>8429980800.3299999</v>
      </c>
      <c r="AS26" s="85">
        <v>8890285733.8799992</v>
      </c>
      <c r="AT26" s="85">
        <v>9986191648.2600002</v>
      </c>
      <c r="AU26" s="85">
        <v>10395976614.5</v>
      </c>
      <c r="AV26" s="85">
        <v>9525697939.9699993</v>
      </c>
      <c r="AW26" s="85">
        <v>10657385398.369999</v>
      </c>
      <c r="AX26" s="85">
        <v>10307527528.540001</v>
      </c>
      <c r="AY26" s="85">
        <v>9609143622.6199989</v>
      </c>
      <c r="AZ26" s="85">
        <v>10905900888.74</v>
      </c>
      <c r="BA26" s="85">
        <v>10173102063.519999</v>
      </c>
      <c r="BB26" s="85">
        <v>11272954350.849998</v>
      </c>
      <c r="BC26" s="86">
        <v>119590347746.59999</v>
      </c>
      <c r="BD26" s="85">
        <v>12011344462.469999</v>
      </c>
      <c r="BE26" s="85">
        <v>11342863050.309999</v>
      </c>
      <c r="BF26" s="85">
        <v>10701293474.940001</v>
      </c>
      <c r="BG26" s="85">
        <v>11387778694.74</v>
      </c>
      <c r="BH26" s="85">
        <v>10956305259.029999</v>
      </c>
      <c r="BI26" s="85">
        <v>10207809475.469999</v>
      </c>
      <c r="BJ26" s="85">
        <v>11912676426.99</v>
      </c>
      <c r="BK26" s="85">
        <v>11154221030.959999</v>
      </c>
      <c r="BL26" s="85">
        <v>12027894824.01</v>
      </c>
      <c r="BM26" s="85">
        <v>12146412178.49</v>
      </c>
      <c r="BN26" s="85">
        <v>10637530575.33</v>
      </c>
      <c r="BO26" s="85">
        <v>11754679237.289999</v>
      </c>
      <c r="BP26" s="86">
        <v>136240808690.03</v>
      </c>
      <c r="BQ26" s="85">
        <v>10214217308.43</v>
      </c>
      <c r="BR26" s="85">
        <v>0</v>
      </c>
      <c r="BS26" s="85">
        <v>0</v>
      </c>
      <c r="BT26" s="85">
        <v>0</v>
      </c>
      <c r="BU26" s="85">
        <v>0</v>
      </c>
      <c r="BV26" s="85">
        <v>0</v>
      </c>
      <c r="BW26" s="85">
        <v>0</v>
      </c>
      <c r="BX26" s="85">
        <v>0</v>
      </c>
      <c r="BY26" s="85">
        <v>0</v>
      </c>
      <c r="BZ26" s="85">
        <v>0</v>
      </c>
      <c r="CA26" s="85">
        <v>0</v>
      </c>
      <c r="CB26" s="85">
        <v>0</v>
      </c>
      <c r="CC26" s="86">
        <v>10214217308.43</v>
      </c>
    </row>
    <row r="27" spans="1:81" ht="13.5" customHeight="1" thickBot="1">
      <c r="A27" s="96"/>
      <c r="B27" s="97" t="s">
        <v>28</v>
      </c>
      <c r="C27" s="98"/>
      <c r="D27" s="85">
        <v>342670969.21990001</v>
      </c>
      <c r="E27" s="85">
        <v>333825424.38380003</v>
      </c>
      <c r="F27" s="85">
        <v>385923694.42839998</v>
      </c>
      <c r="G27" s="85">
        <v>374647281.78079998</v>
      </c>
      <c r="H27" s="85">
        <v>385615024.03600001</v>
      </c>
      <c r="I27" s="85">
        <v>394594513.82849997</v>
      </c>
      <c r="J27" s="85">
        <v>400697888.21990001</v>
      </c>
      <c r="K27" s="85">
        <v>441332134.2238</v>
      </c>
      <c r="L27" s="85">
        <v>463587223.91979998</v>
      </c>
      <c r="M27" s="85">
        <v>418875351.41369998</v>
      </c>
      <c r="N27" s="85">
        <v>439957689.04750001</v>
      </c>
      <c r="O27" s="85">
        <v>477509089.06660002</v>
      </c>
      <c r="P27" s="86">
        <v>4859236283.5686998</v>
      </c>
      <c r="Q27" s="85">
        <v>414768782.72899997</v>
      </c>
      <c r="R27" s="85">
        <v>402184033.75529999</v>
      </c>
      <c r="S27" s="85">
        <v>471964531.61750001</v>
      </c>
      <c r="T27" s="85">
        <v>438752172.15499997</v>
      </c>
      <c r="U27" s="85">
        <v>485839868.12900001</v>
      </c>
      <c r="V27" s="85">
        <v>455472921.42460001</v>
      </c>
      <c r="W27" s="85">
        <v>483801106.7137</v>
      </c>
      <c r="X27" s="85">
        <v>492325778.45230001</v>
      </c>
      <c r="Y27" s="85">
        <v>479093808.6649</v>
      </c>
      <c r="Z27" s="85">
        <v>488526839.46179998</v>
      </c>
      <c r="AA27" s="85">
        <v>510813231.17220002</v>
      </c>
      <c r="AB27" s="85">
        <v>510347703.50230002</v>
      </c>
      <c r="AC27" s="86">
        <v>5633890777.7776003</v>
      </c>
      <c r="AD27" s="85">
        <v>502927686.11180001</v>
      </c>
      <c r="AE27" s="85">
        <v>466634748.60420001</v>
      </c>
      <c r="AF27" s="85">
        <v>565075851.59590006</v>
      </c>
      <c r="AG27" s="85">
        <v>522894126.97439998</v>
      </c>
      <c r="AH27" s="85">
        <v>630883667.36020005</v>
      </c>
      <c r="AI27" s="85">
        <v>687728541.53670001</v>
      </c>
      <c r="AJ27" s="85">
        <v>649021817.79519999</v>
      </c>
      <c r="AK27" s="85">
        <v>631959760.92920005</v>
      </c>
      <c r="AL27" s="85">
        <v>642515498.43079996</v>
      </c>
      <c r="AM27" s="85">
        <v>673487070.70490003</v>
      </c>
      <c r="AN27" s="85">
        <v>572772073.46500003</v>
      </c>
      <c r="AO27" s="85">
        <v>563736334.16799998</v>
      </c>
      <c r="AP27" s="86">
        <v>7109637177.6763</v>
      </c>
      <c r="AQ27" s="85">
        <v>675779611.55560005</v>
      </c>
      <c r="AR27" s="85">
        <v>638094339.34990001</v>
      </c>
      <c r="AS27" s="85">
        <v>631076080.43659997</v>
      </c>
      <c r="AT27" s="85">
        <v>1021811215.258</v>
      </c>
      <c r="AU27" s="85">
        <v>583235568.10909998</v>
      </c>
      <c r="AV27" s="85">
        <v>506005829.8563</v>
      </c>
      <c r="AW27" s="85">
        <v>520580685.5528</v>
      </c>
      <c r="AX27" s="85">
        <v>529058589.14529997</v>
      </c>
      <c r="AY27" s="85">
        <v>532439875.01789999</v>
      </c>
      <c r="AZ27" s="85">
        <v>537744908.62699997</v>
      </c>
      <c r="BA27" s="85">
        <v>487368290.05299997</v>
      </c>
      <c r="BB27" s="85">
        <v>552799253.56780005</v>
      </c>
      <c r="BC27" s="86">
        <v>7215994246.5293007</v>
      </c>
      <c r="BD27" s="85">
        <v>501610389.22890002</v>
      </c>
      <c r="BE27" s="85">
        <v>480247723.62889999</v>
      </c>
      <c r="BF27" s="85">
        <v>501302739.29839998</v>
      </c>
      <c r="BG27" s="85">
        <v>510349145.66210002</v>
      </c>
      <c r="BH27" s="85">
        <v>561572128.36290002</v>
      </c>
      <c r="BI27" s="85">
        <v>526927385.27240002</v>
      </c>
      <c r="BJ27" s="85">
        <v>615048511.94939995</v>
      </c>
      <c r="BK27" s="85">
        <v>584199714.09609997</v>
      </c>
      <c r="BL27" s="85">
        <v>547755110.87709999</v>
      </c>
      <c r="BM27" s="85">
        <v>525356750.1929</v>
      </c>
      <c r="BN27" s="85">
        <v>501546729.75760001</v>
      </c>
      <c r="BO27" s="85">
        <v>520144209.44520003</v>
      </c>
      <c r="BP27" s="86">
        <v>6376060537.7718992</v>
      </c>
      <c r="BQ27" s="85">
        <v>453710329.7863</v>
      </c>
      <c r="BR27" s="85">
        <v>0</v>
      </c>
      <c r="BS27" s="85">
        <v>0</v>
      </c>
      <c r="BT27" s="85">
        <v>0</v>
      </c>
      <c r="BU27" s="85">
        <v>0</v>
      </c>
      <c r="BV27" s="85">
        <v>0</v>
      </c>
      <c r="BW27" s="85">
        <v>0</v>
      </c>
      <c r="BX27" s="85">
        <v>0</v>
      </c>
      <c r="BY27" s="85">
        <v>0</v>
      </c>
      <c r="BZ27" s="85">
        <v>0</v>
      </c>
      <c r="CA27" s="85">
        <v>0</v>
      </c>
      <c r="CB27" s="85">
        <v>0</v>
      </c>
      <c r="CC27" s="86">
        <v>453710329.7863</v>
      </c>
    </row>
    <row r="28" spans="1:81" ht="13.5" customHeight="1" thickBot="1">
      <c r="A28" s="91" t="s">
        <v>18</v>
      </c>
      <c r="B28" s="92"/>
      <c r="C28" s="93"/>
      <c r="D28" s="94">
        <v>8570845594.0787001</v>
      </c>
      <c r="E28" s="94">
        <v>8756115944.5514011</v>
      </c>
      <c r="F28" s="94">
        <v>11232196961.853197</v>
      </c>
      <c r="G28" s="94">
        <v>11284773906.781403</v>
      </c>
      <c r="H28" s="94">
        <v>10843175497.639002</v>
      </c>
      <c r="I28" s="94">
        <v>10387527764.289598</v>
      </c>
      <c r="J28" s="94">
        <v>10182119435.423304</v>
      </c>
      <c r="K28" s="94">
        <v>11563058097.697502</v>
      </c>
      <c r="L28" s="94">
        <v>11233297322.974297</v>
      </c>
      <c r="M28" s="94">
        <v>10246829296.144297</v>
      </c>
      <c r="N28" s="94">
        <v>11055172627.242605</v>
      </c>
      <c r="O28" s="94">
        <v>10788476251.1472</v>
      </c>
      <c r="P28" s="94">
        <v>126143588699.82254</v>
      </c>
      <c r="Q28" s="94">
        <v>11769167955.320801</v>
      </c>
      <c r="R28" s="94">
        <v>11132547704.865097</v>
      </c>
      <c r="S28" s="94">
        <v>12658859053.507401</v>
      </c>
      <c r="T28" s="94">
        <v>10685272015.204803</v>
      </c>
      <c r="U28" s="94">
        <v>11908563959.001003</v>
      </c>
      <c r="V28" s="94">
        <v>12433734846.661997</v>
      </c>
      <c r="W28" s="94">
        <v>11874987933.285807</v>
      </c>
      <c r="X28" s="94">
        <v>12220135186.921501</v>
      </c>
      <c r="Y28" s="94">
        <v>11052341140.225607</v>
      </c>
      <c r="Z28" s="94">
        <v>10615503435.509098</v>
      </c>
      <c r="AA28" s="94">
        <v>11653091623.361902</v>
      </c>
      <c r="AB28" s="94">
        <v>13234477116.970003</v>
      </c>
      <c r="AC28" s="94">
        <v>141238681970.83484</v>
      </c>
      <c r="AD28" s="94">
        <v>13812318081.472105</v>
      </c>
      <c r="AE28" s="94">
        <v>10974924911.903902</v>
      </c>
      <c r="AF28" s="94">
        <v>13975025510.109497</v>
      </c>
      <c r="AG28" s="94">
        <v>11380904340.874498</v>
      </c>
      <c r="AH28" s="94">
        <v>13151456646.621401</v>
      </c>
      <c r="AI28" s="94">
        <v>12299274022.810904</v>
      </c>
      <c r="AJ28" s="94">
        <v>11574581866.420601</v>
      </c>
      <c r="AK28" s="94">
        <v>12315772659.354898</v>
      </c>
      <c r="AL28" s="94">
        <v>11317050771.469002</v>
      </c>
      <c r="AM28" s="94">
        <v>12235104244.372202</v>
      </c>
      <c r="AN28" s="94">
        <v>11897853334.420502</v>
      </c>
      <c r="AO28" s="94">
        <v>11826639300.851801</v>
      </c>
      <c r="AP28" s="94">
        <v>146760905690.68124</v>
      </c>
      <c r="AQ28" s="94">
        <v>13331068668.250599</v>
      </c>
      <c r="AR28" s="94">
        <v>11245702800.682297</v>
      </c>
      <c r="AS28" s="94">
        <v>11689235227.541599</v>
      </c>
      <c r="AT28" s="94">
        <v>13465566339.796803</v>
      </c>
      <c r="AU28" s="94">
        <v>13553500725.943998</v>
      </c>
      <c r="AV28" s="94">
        <v>12372812545.5299</v>
      </c>
      <c r="AW28" s="94">
        <v>13743495945.804295</v>
      </c>
      <c r="AX28" s="94">
        <v>13313901302.389301</v>
      </c>
      <c r="AY28" s="94">
        <v>12552704587.332502</v>
      </c>
      <c r="AZ28" s="94">
        <v>13892851117.661701</v>
      </c>
      <c r="BA28" s="94">
        <v>12979655947.846302</v>
      </c>
      <c r="BB28" s="94">
        <v>14356464601.118298</v>
      </c>
      <c r="BC28" s="94">
        <v>156496959809.89749</v>
      </c>
      <c r="BD28" s="94">
        <v>16111800104.212898</v>
      </c>
      <c r="BE28" s="94">
        <v>14625485409.535</v>
      </c>
      <c r="BF28" s="94">
        <v>13746827817.572496</v>
      </c>
      <c r="BG28" s="94">
        <v>14454505791.581099</v>
      </c>
      <c r="BH28" s="94">
        <v>14071206745.000399</v>
      </c>
      <c r="BI28" s="94">
        <v>13143585104.174198</v>
      </c>
      <c r="BJ28" s="94">
        <v>15518064931.714199</v>
      </c>
      <c r="BK28" s="94">
        <v>14378910645.678797</v>
      </c>
      <c r="BL28" s="94">
        <v>15344755210.4109</v>
      </c>
      <c r="BM28" s="94">
        <v>15594746318.029501</v>
      </c>
      <c r="BN28" s="94">
        <v>13719096021.129902</v>
      </c>
      <c r="BO28" s="94">
        <v>14872656755.473499</v>
      </c>
      <c r="BP28" s="94">
        <v>175581640854.51285</v>
      </c>
      <c r="BQ28" s="94">
        <v>14195793789.298101</v>
      </c>
      <c r="BR28" s="94">
        <v>0</v>
      </c>
      <c r="BS28" s="94">
        <v>0</v>
      </c>
      <c r="BT28" s="94">
        <v>0</v>
      </c>
      <c r="BU28" s="94">
        <v>0</v>
      </c>
      <c r="BV28" s="94">
        <v>0</v>
      </c>
      <c r="BW28" s="94">
        <v>0</v>
      </c>
      <c r="BX28" s="94">
        <v>0</v>
      </c>
      <c r="BY28" s="94">
        <v>0</v>
      </c>
      <c r="BZ28" s="94">
        <v>0</v>
      </c>
      <c r="CA28" s="94">
        <v>0</v>
      </c>
      <c r="CB28" s="94">
        <v>0</v>
      </c>
      <c r="CC28" s="94">
        <v>14195793789.298101</v>
      </c>
    </row>
    <row r="29" spans="1:81" ht="3.95" customHeight="1" thickBot="1"/>
    <row r="30" spans="1:81" ht="13.5" customHeight="1" thickBot="1">
      <c r="A30" s="51" t="s">
        <v>29</v>
      </c>
      <c r="B30" s="52" t="s">
        <v>29</v>
      </c>
      <c r="C30" s="46" t="s">
        <v>30</v>
      </c>
      <c r="D30" s="85">
        <v>1273881677.9200001</v>
      </c>
      <c r="E30" s="85">
        <v>1219357300.6800001</v>
      </c>
      <c r="F30" s="85">
        <v>1442378391.98</v>
      </c>
      <c r="G30" s="85">
        <v>1227738849.3</v>
      </c>
      <c r="H30" s="85">
        <v>1269184984.01</v>
      </c>
      <c r="I30" s="85">
        <v>1329036870.0599999</v>
      </c>
      <c r="J30" s="85">
        <v>1303460231.3800001</v>
      </c>
      <c r="K30" s="85">
        <v>1413153566.1800001</v>
      </c>
      <c r="L30" s="85">
        <v>1302615429.1800001</v>
      </c>
      <c r="M30" s="85">
        <v>1279918454.1199999</v>
      </c>
      <c r="N30" s="85">
        <v>1352487928.1900001</v>
      </c>
      <c r="O30" s="85">
        <v>1411493526.1300001</v>
      </c>
      <c r="P30" s="86">
        <v>15824707209.130001</v>
      </c>
      <c r="Q30" s="85">
        <v>1324956561.7</v>
      </c>
      <c r="R30" s="85">
        <v>1194235688.0599999</v>
      </c>
      <c r="S30" s="85">
        <v>1411349381.1199999</v>
      </c>
      <c r="T30" s="85">
        <v>1157418769.21</v>
      </c>
      <c r="U30" s="85">
        <v>1314618517.78</v>
      </c>
      <c r="V30" s="85">
        <v>1381813302.8199999</v>
      </c>
      <c r="W30" s="85">
        <v>1355014648.5</v>
      </c>
      <c r="X30" s="85">
        <v>1502808041.96</v>
      </c>
      <c r="Y30" s="85">
        <v>1344406192.9300001</v>
      </c>
      <c r="Z30" s="85">
        <v>1183029951.6800001</v>
      </c>
      <c r="AA30" s="85">
        <v>1238369384.46</v>
      </c>
      <c r="AB30" s="85">
        <v>1307418419.6700001</v>
      </c>
      <c r="AC30" s="86">
        <v>15715438859.889997</v>
      </c>
      <c r="AD30" s="85">
        <v>1352342641.5599999</v>
      </c>
      <c r="AE30" s="85">
        <v>1339225936.6300001</v>
      </c>
      <c r="AF30" s="85">
        <v>1469618768.75</v>
      </c>
      <c r="AG30" s="85">
        <v>1144776706.8099999</v>
      </c>
      <c r="AH30" s="85">
        <v>1443060356.76</v>
      </c>
      <c r="AI30" s="85">
        <v>1450830490.48</v>
      </c>
      <c r="AJ30" s="85">
        <v>1439836083.5899999</v>
      </c>
      <c r="AK30" s="85">
        <v>1667061391.1600001</v>
      </c>
      <c r="AL30" s="85">
        <v>1790352530.3199999</v>
      </c>
      <c r="AM30" s="85">
        <v>1685661235.76</v>
      </c>
      <c r="AN30" s="85">
        <v>1563452707.8</v>
      </c>
      <c r="AO30" s="85">
        <v>1598217502.4200001</v>
      </c>
      <c r="AP30" s="86">
        <v>17944436352.040001</v>
      </c>
      <c r="AQ30" s="85">
        <v>1755953643.0699999</v>
      </c>
      <c r="AR30" s="85">
        <v>1740700598.5999999</v>
      </c>
      <c r="AS30" s="85">
        <v>1571081190.3699999</v>
      </c>
      <c r="AT30" s="85">
        <v>1563291496.0599999</v>
      </c>
      <c r="AU30" s="85">
        <v>1409460644.4300001</v>
      </c>
      <c r="AV30" s="85">
        <v>1410416305.23</v>
      </c>
      <c r="AW30" s="85">
        <v>1603469826.1700001</v>
      </c>
      <c r="AX30" s="85">
        <v>1540144518.6500001</v>
      </c>
      <c r="AY30" s="85">
        <v>1774156221.99</v>
      </c>
      <c r="AZ30" s="85">
        <v>1562398928.8099999</v>
      </c>
      <c r="BA30" s="85">
        <v>1522251041.8599999</v>
      </c>
      <c r="BB30" s="85">
        <v>1601359326.02</v>
      </c>
      <c r="BC30" s="86">
        <v>19054683741.259998</v>
      </c>
      <c r="BD30" s="85">
        <v>1580173873.46</v>
      </c>
      <c r="BE30" s="85">
        <v>1471512581.9200001</v>
      </c>
      <c r="BF30" s="85">
        <v>1593202845.1199999</v>
      </c>
      <c r="BG30" s="85">
        <v>1443473728.3599999</v>
      </c>
      <c r="BH30" s="85">
        <v>1631925134.6300001</v>
      </c>
      <c r="BI30" s="85">
        <v>1714821468.96</v>
      </c>
      <c r="BJ30" s="85">
        <v>1798549932.1900001</v>
      </c>
      <c r="BK30" s="85">
        <v>1724416278.8399999</v>
      </c>
      <c r="BL30" s="85">
        <v>1784178716.3199999</v>
      </c>
      <c r="BM30" s="85">
        <v>1940580173.95</v>
      </c>
      <c r="BN30" s="85">
        <v>1646531396.3800001</v>
      </c>
      <c r="BO30" s="85">
        <v>1882608741.24</v>
      </c>
      <c r="BP30" s="86">
        <v>20211974871.370003</v>
      </c>
      <c r="BQ30" s="85">
        <v>1610097935.1099999</v>
      </c>
      <c r="BR30" s="85">
        <v>0</v>
      </c>
      <c r="BS30" s="85">
        <v>0</v>
      </c>
      <c r="BT30" s="85">
        <v>0</v>
      </c>
      <c r="BU30" s="85">
        <v>0</v>
      </c>
      <c r="BV30" s="85">
        <v>0</v>
      </c>
      <c r="BW30" s="85">
        <v>0</v>
      </c>
      <c r="BX30" s="85">
        <v>0</v>
      </c>
      <c r="BY30" s="85">
        <v>0</v>
      </c>
      <c r="BZ30" s="85">
        <v>0</v>
      </c>
      <c r="CA30" s="85">
        <v>0</v>
      </c>
      <c r="CB30" s="85">
        <v>0</v>
      </c>
      <c r="CC30" s="86">
        <v>1610097935.1099999</v>
      </c>
    </row>
    <row r="31" spans="1:81" ht="13.5" customHeight="1" thickBot="1">
      <c r="A31" s="53"/>
      <c r="B31" s="54"/>
      <c r="C31" s="46" t="s">
        <v>31</v>
      </c>
      <c r="D31" s="85">
        <v>137035063.91</v>
      </c>
      <c r="E31" s="85">
        <v>160609801.80000001</v>
      </c>
      <c r="F31" s="85">
        <v>180630939.13999999</v>
      </c>
      <c r="G31" s="85">
        <v>166301411.28</v>
      </c>
      <c r="H31" s="85">
        <v>164031218.88</v>
      </c>
      <c r="I31" s="85">
        <v>168603857.22</v>
      </c>
      <c r="J31" s="85">
        <v>166783327.18000001</v>
      </c>
      <c r="K31" s="85">
        <v>179463832.38</v>
      </c>
      <c r="L31" s="85">
        <v>165153361</v>
      </c>
      <c r="M31" s="85">
        <v>168553076.00999999</v>
      </c>
      <c r="N31" s="85">
        <v>177475134.75999999</v>
      </c>
      <c r="O31" s="85">
        <v>208828613.66999999</v>
      </c>
      <c r="P31" s="86">
        <v>2043469637.23</v>
      </c>
      <c r="Q31" s="85">
        <v>180205870.11000001</v>
      </c>
      <c r="R31" s="85">
        <v>196461140.97</v>
      </c>
      <c r="S31" s="85">
        <v>256679583.90000001</v>
      </c>
      <c r="T31" s="85">
        <v>170995711.21000001</v>
      </c>
      <c r="U31" s="85">
        <v>215943498.65000001</v>
      </c>
      <c r="V31" s="85">
        <v>209449030.94999999</v>
      </c>
      <c r="W31" s="85">
        <v>212180806.06</v>
      </c>
      <c r="X31" s="85">
        <v>214982782.38999999</v>
      </c>
      <c r="Y31" s="85">
        <v>221325055.55000001</v>
      </c>
      <c r="Z31" s="85">
        <v>223653683.77000001</v>
      </c>
      <c r="AA31" s="85">
        <v>211321537.49000001</v>
      </c>
      <c r="AB31" s="85">
        <v>232524001.13999999</v>
      </c>
      <c r="AC31" s="86">
        <v>2545722702.1899996</v>
      </c>
      <c r="AD31" s="85">
        <v>231294777.75999999</v>
      </c>
      <c r="AE31" s="85">
        <v>219162485.27000001</v>
      </c>
      <c r="AF31" s="85">
        <v>289417649.51999998</v>
      </c>
      <c r="AG31" s="85">
        <v>218995075.09</v>
      </c>
      <c r="AH31" s="85">
        <v>259675876.16</v>
      </c>
      <c r="AI31" s="85">
        <v>244833604.69999999</v>
      </c>
      <c r="AJ31" s="85">
        <v>259871201</v>
      </c>
      <c r="AK31" s="85">
        <v>269825786.00999999</v>
      </c>
      <c r="AL31" s="85">
        <v>257251801.68000001</v>
      </c>
      <c r="AM31" s="85">
        <v>285990863.73000002</v>
      </c>
      <c r="AN31" s="85">
        <v>244966660.55000001</v>
      </c>
      <c r="AO31" s="85">
        <v>240719931.41999999</v>
      </c>
      <c r="AP31" s="86">
        <v>3022005712.8900003</v>
      </c>
      <c r="AQ31" s="85">
        <v>230924263.66999999</v>
      </c>
      <c r="AR31" s="85">
        <v>255394577.84</v>
      </c>
      <c r="AS31" s="85">
        <v>250111839.66999999</v>
      </c>
      <c r="AT31" s="85">
        <v>235622617.62</v>
      </c>
      <c r="AU31" s="85">
        <v>264709450.31</v>
      </c>
      <c r="AV31" s="85">
        <v>238908571.81</v>
      </c>
      <c r="AW31" s="85">
        <v>314923119.56999999</v>
      </c>
      <c r="AX31" s="85">
        <v>239699877.52000001</v>
      </c>
      <c r="AY31" s="85">
        <v>270789084.20999998</v>
      </c>
      <c r="AZ31" s="85">
        <v>290786744.83999997</v>
      </c>
      <c r="BA31" s="85">
        <v>239514184.65000001</v>
      </c>
      <c r="BB31" s="85">
        <v>232195413.90000001</v>
      </c>
      <c r="BC31" s="86">
        <v>3063579745.6100001</v>
      </c>
      <c r="BD31" s="85">
        <v>271277913.16000003</v>
      </c>
      <c r="BE31" s="85">
        <v>259505150.09</v>
      </c>
      <c r="BF31" s="85">
        <v>246157587.96000001</v>
      </c>
      <c r="BG31" s="85">
        <v>252211497.09</v>
      </c>
      <c r="BH31" s="85">
        <v>269811028.93000001</v>
      </c>
      <c r="BI31" s="85">
        <v>254714990.66999999</v>
      </c>
      <c r="BJ31" s="85">
        <v>268940921.47000003</v>
      </c>
      <c r="BK31" s="85">
        <v>282331117.18000001</v>
      </c>
      <c r="BL31" s="85">
        <v>297269733.52999997</v>
      </c>
      <c r="BM31" s="85">
        <v>288034474.24000001</v>
      </c>
      <c r="BN31" s="85">
        <v>265756562.16</v>
      </c>
      <c r="BO31" s="85">
        <v>265126817.72</v>
      </c>
      <c r="BP31" s="86">
        <v>3221137794.1999993</v>
      </c>
      <c r="BQ31" s="85">
        <v>341263807.91000003</v>
      </c>
      <c r="BR31" s="85">
        <v>0</v>
      </c>
      <c r="BS31" s="85">
        <v>0</v>
      </c>
      <c r="BT31" s="85">
        <v>0</v>
      </c>
      <c r="BU31" s="85">
        <v>0</v>
      </c>
      <c r="BV31" s="85">
        <v>0</v>
      </c>
      <c r="BW31" s="85">
        <v>0</v>
      </c>
      <c r="BX31" s="85">
        <v>0</v>
      </c>
      <c r="BY31" s="85">
        <v>0</v>
      </c>
      <c r="BZ31" s="85">
        <v>0</v>
      </c>
      <c r="CA31" s="85">
        <v>0</v>
      </c>
      <c r="CB31" s="85">
        <v>0</v>
      </c>
      <c r="CC31" s="86">
        <v>341263807.91000003</v>
      </c>
    </row>
    <row r="32" spans="1:81" ht="13.5" customHeight="1" thickBot="1">
      <c r="A32" s="53"/>
      <c r="B32" s="54"/>
      <c r="C32" s="46" t="s">
        <v>32</v>
      </c>
      <c r="D32" s="85">
        <v>187042034.16999999</v>
      </c>
      <c r="E32" s="85">
        <v>181799739.72</v>
      </c>
      <c r="F32" s="85">
        <v>161445016.62</v>
      </c>
      <c r="G32" s="85">
        <v>150958160.13</v>
      </c>
      <c r="H32" s="85">
        <v>137673247.75999999</v>
      </c>
      <c r="I32" s="85">
        <v>156289482.88999999</v>
      </c>
      <c r="J32" s="85">
        <v>223962873.38999999</v>
      </c>
      <c r="K32" s="85">
        <v>195352990.13999999</v>
      </c>
      <c r="L32" s="85">
        <v>207958186.49000001</v>
      </c>
      <c r="M32" s="85">
        <v>224313209.19999999</v>
      </c>
      <c r="N32" s="85">
        <v>186738209.69</v>
      </c>
      <c r="O32" s="85">
        <v>225232050.94999999</v>
      </c>
      <c r="P32" s="86">
        <v>2238765201.1499996</v>
      </c>
      <c r="Q32" s="85">
        <v>198719520.06</v>
      </c>
      <c r="R32" s="85">
        <v>196289160.81</v>
      </c>
      <c r="S32" s="85">
        <v>209153596.03999999</v>
      </c>
      <c r="T32" s="85">
        <v>182241821.55000001</v>
      </c>
      <c r="U32" s="85">
        <v>205241717.33000001</v>
      </c>
      <c r="V32" s="85">
        <v>201526616.75</v>
      </c>
      <c r="W32" s="85">
        <v>232260260.71000001</v>
      </c>
      <c r="X32" s="85">
        <v>201793459.43000001</v>
      </c>
      <c r="Y32" s="85">
        <v>209216761</v>
      </c>
      <c r="Z32" s="85">
        <v>219811500.19999999</v>
      </c>
      <c r="AA32" s="85">
        <v>187444146.34</v>
      </c>
      <c r="AB32" s="85">
        <v>217605676.25999999</v>
      </c>
      <c r="AC32" s="86">
        <v>2461304236.4800005</v>
      </c>
      <c r="AD32" s="85">
        <v>208787759.78999999</v>
      </c>
      <c r="AE32" s="85">
        <v>190945921.38</v>
      </c>
      <c r="AF32" s="85">
        <v>224328564.03</v>
      </c>
      <c r="AG32" s="85">
        <v>178715312.74000001</v>
      </c>
      <c r="AH32" s="85">
        <v>209696590.21000001</v>
      </c>
      <c r="AI32" s="85">
        <v>221988509.28</v>
      </c>
      <c r="AJ32" s="85">
        <v>222141525.62</v>
      </c>
      <c r="AK32" s="85">
        <v>252117653.52000001</v>
      </c>
      <c r="AL32" s="85">
        <v>235111093</v>
      </c>
      <c r="AM32" s="85">
        <v>286903229.94999999</v>
      </c>
      <c r="AN32" s="85">
        <v>259479611.99000001</v>
      </c>
      <c r="AO32" s="85">
        <v>263338468.81</v>
      </c>
      <c r="AP32" s="86">
        <v>2753554240.3200002</v>
      </c>
      <c r="AQ32" s="85">
        <v>278660763.80000001</v>
      </c>
      <c r="AR32" s="85">
        <v>290518767.63999999</v>
      </c>
      <c r="AS32" s="85">
        <v>219904831.03</v>
      </c>
      <c r="AT32" s="85">
        <v>219046625.25</v>
      </c>
      <c r="AU32" s="85">
        <v>278564569.5</v>
      </c>
      <c r="AV32" s="85">
        <v>236585254.38999999</v>
      </c>
      <c r="AW32" s="85">
        <v>284884575.68000001</v>
      </c>
      <c r="AX32" s="85">
        <v>313958647.89999998</v>
      </c>
      <c r="AY32" s="85">
        <v>257999720.59999999</v>
      </c>
      <c r="AZ32" s="85">
        <v>298921606.62</v>
      </c>
      <c r="BA32" s="85">
        <v>259768775.06999999</v>
      </c>
      <c r="BB32" s="85">
        <v>287633769.98000002</v>
      </c>
      <c r="BC32" s="86">
        <v>3226447907.46</v>
      </c>
      <c r="BD32" s="85">
        <v>302045353.66000003</v>
      </c>
      <c r="BE32" s="85">
        <v>315738328.11000001</v>
      </c>
      <c r="BF32" s="85">
        <v>246596068.38999999</v>
      </c>
      <c r="BG32" s="85">
        <v>307315348.07999998</v>
      </c>
      <c r="BH32" s="85">
        <v>263698837.94999999</v>
      </c>
      <c r="BI32" s="85">
        <v>275175209.98000002</v>
      </c>
      <c r="BJ32" s="85">
        <v>318368903.60000002</v>
      </c>
      <c r="BK32" s="85">
        <v>285063874.49000001</v>
      </c>
      <c r="BL32" s="85">
        <v>257399044.91</v>
      </c>
      <c r="BM32" s="85">
        <v>290742030.12</v>
      </c>
      <c r="BN32" s="85">
        <v>200044375.03999999</v>
      </c>
      <c r="BO32" s="85">
        <v>225618536.44999999</v>
      </c>
      <c r="BP32" s="86">
        <v>3287805910.7799997</v>
      </c>
      <c r="BQ32" s="85">
        <v>212453683.84999999</v>
      </c>
      <c r="BR32" s="85">
        <v>0</v>
      </c>
      <c r="BS32" s="85">
        <v>0</v>
      </c>
      <c r="BT32" s="85">
        <v>0</v>
      </c>
      <c r="BU32" s="85">
        <v>0</v>
      </c>
      <c r="BV32" s="85">
        <v>0</v>
      </c>
      <c r="BW32" s="85">
        <v>0</v>
      </c>
      <c r="BX32" s="85">
        <v>0</v>
      </c>
      <c r="BY32" s="85">
        <v>0</v>
      </c>
      <c r="BZ32" s="85">
        <v>0</v>
      </c>
      <c r="CA32" s="85">
        <v>0</v>
      </c>
      <c r="CB32" s="85">
        <v>0</v>
      </c>
      <c r="CC32" s="86">
        <v>212453683.84999999</v>
      </c>
    </row>
    <row r="33" spans="1:81" ht="13.5" customHeight="1" thickBot="1">
      <c r="A33" s="53"/>
      <c r="B33" s="54"/>
      <c r="C33" s="46" t="s">
        <v>33</v>
      </c>
      <c r="D33" s="85">
        <v>71168888.590000004</v>
      </c>
      <c r="E33" s="85">
        <v>54902417.979999997</v>
      </c>
      <c r="F33" s="85">
        <v>58368871.579999998</v>
      </c>
      <c r="G33" s="85">
        <v>58527441.159999996</v>
      </c>
      <c r="H33" s="85">
        <v>46784907.479999997</v>
      </c>
      <c r="I33" s="85">
        <v>50910998.880000003</v>
      </c>
      <c r="J33" s="85">
        <v>50648417.100000001</v>
      </c>
      <c r="K33" s="85">
        <v>52672917.240000002</v>
      </c>
      <c r="L33" s="85">
        <v>47404408.68</v>
      </c>
      <c r="M33" s="85">
        <v>61557977.530000001</v>
      </c>
      <c r="N33" s="85">
        <v>58277866.829999998</v>
      </c>
      <c r="O33" s="85">
        <v>94289397.340000004</v>
      </c>
      <c r="P33" s="86">
        <v>705514510.3900001</v>
      </c>
      <c r="Q33" s="85">
        <v>60576915.950000003</v>
      </c>
      <c r="R33" s="85">
        <v>58176708.869999997</v>
      </c>
      <c r="S33" s="85">
        <v>58519135.009999998</v>
      </c>
      <c r="T33" s="85">
        <v>55636950.799999997</v>
      </c>
      <c r="U33" s="85">
        <v>66066689.689999998</v>
      </c>
      <c r="V33" s="85">
        <v>60765613.689999998</v>
      </c>
      <c r="W33" s="85">
        <v>57247940.060000002</v>
      </c>
      <c r="X33" s="85">
        <v>66057393.689999998</v>
      </c>
      <c r="Y33" s="85">
        <v>58241040.100000001</v>
      </c>
      <c r="Z33" s="85">
        <v>54233615.560000002</v>
      </c>
      <c r="AA33" s="85">
        <v>63745233</v>
      </c>
      <c r="AB33" s="85">
        <v>58104454.380000003</v>
      </c>
      <c r="AC33" s="86">
        <v>717371690.80000007</v>
      </c>
      <c r="AD33" s="85">
        <v>55865005.450000003</v>
      </c>
      <c r="AE33" s="85">
        <v>72941245.599999994</v>
      </c>
      <c r="AF33" s="85">
        <v>67377814.689999998</v>
      </c>
      <c r="AG33" s="85">
        <v>46003557.530000001</v>
      </c>
      <c r="AH33" s="85">
        <v>63313993.840000004</v>
      </c>
      <c r="AI33" s="85">
        <v>54060489.829999998</v>
      </c>
      <c r="AJ33" s="85">
        <v>61454385.780000001</v>
      </c>
      <c r="AK33" s="85">
        <v>55173179.299999997</v>
      </c>
      <c r="AL33" s="85">
        <v>61662987.909999996</v>
      </c>
      <c r="AM33" s="85">
        <v>70022396.480000004</v>
      </c>
      <c r="AN33" s="85">
        <v>67391938.640000001</v>
      </c>
      <c r="AO33" s="85">
        <v>65604647.759999998</v>
      </c>
      <c r="AP33" s="86">
        <v>740871642.81000006</v>
      </c>
      <c r="AQ33" s="85">
        <v>54145236.659999996</v>
      </c>
      <c r="AR33" s="85">
        <v>58551351.619999997</v>
      </c>
      <c r="AS33" s="85">
        <v>70956693.510000005</v>
      </c>
      <c r="AT33" s="85">
        <v>69419698.609999999</v>
      </c>
      <c r="AU33" s="85">
        <v>75209373.400000006</v>
      </c>
      <c r="AV33" s="85">
        <v>64218231.640000001</v>
      </c>
      <c r="AW33" s="85">
        <v>68984842.700000003</v>
      </c>
      <c r="AX33" s="85">
        <v>61640468.090000004</v>
      </c>
      <c r="AY33" s="85">
        <v>65950099.310000002</v>
      </c>
      <c r="AZ33" s="85">
        <v>71496295.120000005</v>
      </c>
      <c r="BA33" s="85">
        <v>68108928.040000007</v>
      </c>
      <c r="BB33" s="85">
        <v>66597654.670000002</v>
      </c>
      <c r="BC33" s="86">
        <v>795278873.36999989</v>
      </c>
      <c r="BD33" s="85">
        <v>72354513.049999997</v>
      </c>
      <c r="BE33" s="85">
        <v>73062692.340000004</v>
      </c>
      <c r="BF33" s="85">
        <v>68282347.900000006</v>
      </c>
      <c r="BG33" s="85">
        <v>70239655.049999997</v>
      </c>
      <c r="BH33" s="85">
        <v>81685815.099999994</v>
      </c>
      <c r="BI33" s="85">
        <v>76048719.510000005</v>
      </c>
      <c r="BJ33" s="85">
        <v>106920719.28</v>
      </c>
      <c r="BK33" s="85">
        <v>89232032.019999996</v>
      </c>
      <c r="BL33" s="85">
        <v>95903449.969999999</v>
      </c>
      <c r="BM33" s="85">
        <v>115922602.28</v>
      </c>
      <c r="BN33" s="85">
        <v>95471583.620000005</v>
      </c>
      <c r="BO33" s="85">
        <v>118288818.19</v>
      </c>
      <c r="BP33" s="86">
        <v>1063412948.3099999</v>
      </c>
      <c r="BQ33" s="85">
        <v>115891121.88</v>
      </c>
      <c r="BR33" s="85">
        <v>0</v>
      </c>
      <c r="BS33" s="85">
        <v>0</v>
      </c>
      <c r="BT33" s="85">
        <v>0</v>
      </c>
      <c r="BU33" s="85">
        <v>0</v>
      </c>
      <c r="BV33" s="85">
        <v>0</v>
      </c>
      <c r="BW33" s="85">
        <v>0</v>
      </c>
      <c r="BX33" s="85">
        <v>0</v>
      </c>
      <c r="BY33" s="85">
        <v>0</v>
      </c>
      <c r="BZ33" s="85">
        <v>0</v>
      </c>
      <c r="CA33" s="85">
        <v>0</v>
      </c>
      <c r="CB33" s="85">
        <v>0</v>
      </c>
      <c r="CC33" s="86">
        <v>115891121.88</v>
      </c>
    </row>
    <row r="34" spans="1:81" ht="13.5" customHeight="1" thickBot="1">
      <c r="A34" s="53"/>
      <c r="B34" s="54"/>
      <c r="C34" s="46" t="s">
        <v>34</v>
      </c>
      <c r="D34" s="85">
        <v>26020409.09</v>
      </c>
      <c r="E34" s="85">
        <v>24088814.27</v>
      </c>
      <c r="F34" s="85">
        <v>26499876.77</v>
      </c>
      <c r="G34" s="85">
        <v>17886670.100000001</v>
      </c>
      <c r="H34" s="85">
        <v>19220821.370000001</v>
      </c>
      <c r="I34" s="85">
        <v>22016875.440000001</v>
      </c>
      <c r="J34" s="85">
        <v>21866938.350000001</v>
      </c>
      <c r="K34" s="85">
        <v>20344644.48</v>
      </c>
      <c r="L34" s="85">
        <v>22307451.300000001</v>
      </c>
      <c r="M34" s="85">
        <v>25540002.579999998</v>
      </c>
      <c r="N34" s="85">
        <v>23064547.739999998</v>
      </c>
      <c r="O34" s="85">
        <v>17490146.219999999</v>
      </c>
      <c r="P34" s="86">
        <v>266347197.71000001</v>
      </c>
      <c r="Q34" s="85">
        <v>14551648.470000001</v>
      </c>
      <c r="R34" s="85">
        <v>17825205.989999998</v>
      </c>
      <c r="S34" s="85">
        <v>14567598.6</v>
      </c>
      <c r="T34" s="85">
        <v>13934160.189999999</v>
      </c>
      <c r="U34" s="85">
        <v>12311174.609999999</v>
      </c>
      <c r="V34" s="85">
        <v>10429724.65</v>
      </c>
      <c r="W34" s="85">
        <v>8321877.3200000003</v>
      </c>
      <c r="X34" s="85">
        <v>13122476.5</v>
      </c>
      <c r="Y34" s="85">
        <v>24416521.07</v>
      </c>
      <c r="Z34" s="85">
        <v>11130980.57</v>
      </c>
      <c r="AA34" s="85">
        <v>10250758.93</v>
      </c>
      <c r="AB34" s="85">
        <v>12217851.4</v>
      </c>
      <c r="AC34" s="86">
        <v>163079978.30000001</v>
      </c>
      <c r="AD34" s="85">
        <v>16290567.1</v>
      </c>
      <c r="AE34" s="85">
        <v>12132645.439999999</v>
      </c>
      <c r="AF34" s="85">
        <v>17355651.800000001</v>
      </c>
      <c r="AG34" s="85">
        <v>12056299.869999999</v>
      </c>
      <c r="AH34" s="85">
        <v>16065379.08</v>
      </c>
      <c r="AI34" s="85">
        <v>14950014.630000001</v>
      </c>
      <c r="AJ34" s="85">
        <v>13435851.83</v>
      </c>
      <c r="AK34" s="85">
        <v>15166811.15</v>
      </c>
      <c r="AL34" s="85">
        <v>15804634.789999999</v>
      </c>
      <c r="AM34" s="85">
        <v>15089542.58</v>
      </c>
      <c r="AN34" s="85">
        <v>13173767.970000001</v>
      </c>
      <c r="AO34" s="85">
        <v>11940812.779999999</v>
      </c>
      <c r="AP34" s="86">
        <v>173461979.02000001</v>
      </c>
      <c r="AQ34" s="85">
        <v>16307862.539999999</v>
      </c>
      <c r="AR34" s="85">
        <v>15008169.619999999</v>
      </c>
      <c r="AS34" s="85">
        <v>14152118.539999999</v>
      </c>
      <c r="AT34" s="85">
        <v>15632172.210000001</v>
      </c>
      <c r="AU34" s="85">
        <v>15331456.67</v>
      </c>
      <c r="AV34" s="85">
        <v>11909065.130000001</v>
      </c>
      <c r="AW34" s="85">
        <v>15900890.619999999</v>
      </c>
      <c r="AX34" s="85">
        <v>15305179.91</v>
      </c>
      <c r="AY34" s="85">
        <v>14392712.189999999</v>
      </c>
      <c r="AZ34" s="85">
        <v>16393918.41</v>
      </c>
      <c r="BA34" s="85">
        <v>10658142.98</v>
      </c>
      <c r="BB34" s="85">
        <v>13062926.1</v>
      </c>
      <c r="BC34" s="86">
        <v>174054614.91999999</v>
      </c>
      <c r="BD34" s="85">
        <v>15872486.91</v>
      </c>
      <c r="BE34" s="85">
        <v>15583294.119999999</v>
      </c>
      <c r="BF34" s="85">
        <v>25792524.079999998</v>
      </c>
      <c r="BG34" s="85">
        <v>16114861.82</v>
      </c>
      <c r="BH34" s="85">
        <v>12167143.529999999</v>
      </c>
      <c r="BI34" s="85">
        <v>17828141.16</v>
      </c>
      <c r="BJ34" s="85">
        <v>15753962.93</v>
      </c>
      <c r="BK34" s="85">
        <v>16134646.23</v>
      </c>
      <c r="BL34" s="85">
        <v>14558568.039999999</v>
      </c>
      <c r="BM34" s="85">
        <v>15475170.91</v>
      </c>
      <c r="BN34" s="85">
        <v>12833120.52</v>
      </c>
      <c r="BO34" s="85">
        <v>17481565.870000001</v>
      </c>
      <c r="BP34" s="86">
        <v>195595486.12</v>
      </c>
      <c r="BQ34" s="85">
        <v>16784721.300000001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0</v>
      </c>
      <c r="BY34" s="85">
        <v>0</v>
      </c>
      <c r="BZ34" s="85">
        <v>0</v>
      </c>
      <c r="CA34" s="85">
        <v>0</v>
      </c>
      <c r="CB34" s="85">
        <v>0</v>
      </c>
      <c r="CC34" s="86">
        <v>16784721.300000001</v>
      </c>
    </row>
    <row r="35" spans="1:81" ht="13.5" customHeight="1" thickBot="1">
      <c r="A35" s="53"/>
      <c r="B35" s="55"/>
      <c r="C35" s="46" t="s">
        <v>35</v>
      </c>
      <c r="D35" s="85">
        <v>70232.76999999999</v>
      </c>
      <c r="E35" s="85">
        <v>70318.63</v>
      </c>
      <c r="F35" s="85">
        <v>7859.8</v>
      </c>
      <c r="G35" s="85">
        <v>21957.66</v>
      </c>
      <c r="H35" s="85">
        <v>11790.38</v>
      </c>
      <c r="I35" s="85">
        <v>4603.97</v>
      </c>
      <c r="J35" s="85">
        <v>22117.84</v>
      </c>
      <c r="K35" s="85">
        <v>213589.51</v>
      </c>
      <c r="L35" s="85">
        <v>190703.32</v>
      </c>
      <c r="M35" s="85">
        <v>16070.9</v>
      </c>
      <c r="N35" s="85">
        <v>807278.12</v>
      </c>
      <c r="O35" s="85">
        <v>51833.63</v>
      </c>
      <c r="P35" s="86">
        <v>1488356.5299999998</v>
      </c>
      <c r="Q35" s="85">
        <v>127452.93</v>
      </c>
      <c r="R35" s="85">
        <v>39137.1</v>
      </c>
      <c r="S35" s="85">
        <v>48069.07</v>
      </c>
      <c r="T35" s="85">
        <v>5326.44</v>
      </c>
      <c r="U35" s="85">
        <v>129029.36</v>
      </c>
      <c r="V35" s="85">
        <v>75623.179999999993</v>
      </c>
      <c r="W35" s="85">
        <v>5255.19</v>
      </c>
      <c r="X35" s="85">
        <v>216792.56</v>
      </c>
      <c r="Y35" s="85">
        <v>14687.67</v>
      </c>
      <c r="Z35" s="85">
        <v>32241.98</v>
      </c>
      <c r="AA35" s="85">
        <v>34418.32</v>
      </c>
      <c r="AB35" s="85">
        <v>574020.81000000006</v>
      </c>
      <c r="AC35" s="86">
        <v>1302054.6100000001</v>
      </c>
      <c r="AD35" s="85">
        <v>289181.68</v>
      </c>
      <c r="AE35" s="85">
        <v>20550.16</v>
      </c>
      <c r="AF35" s="85">
        <v>487143.08</v>
      </c>
      <c r="AG35" s="85">
        <v>19467.38</v>
      </c>
      <c r="AH35" s="85">
        <v>3906.36</v>
      </c>
      <c r="AI35" s="85">
        <v>22168.06</v>
      </c>
      <c r="AJ35" s="85">
        <v>3805.72</v>
      </c>
      <c r="AK35" s="85">
        <v>7809.45</v>
      </c>
      <c r="AL35" s="85">
        <v>8319.35</v>
      </c>
      <c r="AM35" s="85">
        <v>5872.3</v>
      </c>
      <c r="AN35" s="85">
        <v>1640.53</v>
      </c>
      <c r="AO35" s="85">
        <v>1844.29</v>
      </c>
      <c r="AP35" s="86">
        <v>871708.36</v>
      </c>
      <c r="AQ35" s="85">
        <v>17226.37</v>
      </c>
      <c r="AR35" s="85">
        <v>1825.59</v>
      </c>
      <c r="AS35" s="85">
        <v>11795.31</v>
      </c>
      <c r="AT35" s="85">
        <v>1984.4</v>
      </c>
      <c r="AU35" s="85">
        <v>6032.91</v>
      </c>
      <c r="AV35" s="85">
        <v>7561.39</v>
      </c>
      <c r="AW35" s="85">
        <v>50947.03</v>
      </c>
      <c r="AX35" s="85">
        <v>10772.85</v>
      </c>
      <c r="AY35" s="85">
        <v>8006.97</v>
      </c>
      <c r="AZ35" s="85">
        <v>968.96</v>
      </c>
      <c r="BA35" s="85">
        <v>9217.27</v>
      </c>
      <c r="BB35" s="85">
        <v>10598.56</v>
      </c>
      <c r="BC35" s="86">
        <v>136937.61000000002</v>
      </c>
      <c r="BD35" s="85">
        <v>6406.49</v>
      </c>
      <c r="BE35" s="85">
        <v>19253.68</v>
      </c>
      <c r="BF35" s="85">
        <v>46330.51</v>
      </c>
      <c r="BG35" s="85">
        <v>9004.43</v>
      </c>
      <c r="BH35" s="85">
        <v>3144.89</v>
      </c>
      <c r="BI35" s="85">
        <v>4173.7</v>
      </c>
      <c r="BJ35" s="85">
        <v>2715.38</v>
      </c>
      <c r="BK35" s="85">
        <v>36289.97</v>
      </c>
      <c r="BL35" s="85">
        <v>307988.53000000003</v>
      </c>
      <c r="BM35" s="85">
        <v>755549.73</v>
      </c>
      <c r="BN35" s="85">
        <v>905222.02</v>
      </c>
      <c r="BO35" s="85">
        <v>39793.64</v>
      </c>
      <c r="BP35" s="86">
        <v>2135872.9700000002</v>
      </c>
      <c r="BQ35" s="85">
        <v>169871.17</v>
      </c>
      <c r="BR35" s="85">
        <v>0</v>
      </c>
      <c r="BS35" s="85">
        <v>0</v>
      </c>
      <c r="BT35" s="85">
        <v>0</v>
      </c>
      <c r="BU35" s="85">
        <v>0</v>
      </c>
      <c r="BV35" s="85">
        <v>0</v>
      </c>
      <c r="BW35" s="85">
        <v>0</v>
      </c>
      <c r="BX35" s="85">
        <v>0</v>
      </c>
      <c r="BY35" s="85">
        <v>0</v>
      </c>
      <c r="BZ35" s="85">
        <v>0</v>
      </c>
      <c r="CA35" s="85">
        <v>0</v>
      </c>
      <c r="CB35" s="85">
        <v>0</v>
      </c>
      <c r="CC35" s="86">
        <v>169871.17</v>
      </c>
    </row>
    <row r="36" spans="1:81" ht="13.5" customHeight="1" thickBot="1">
      <c r="A36" s="39" t="s">
        <v>18</v>
      </c>
      <c r="B36" s="50"/>
      <c r="C36" s="41"/>
      <c r="D36" s="94">
        <v>1695218306.3633001</v>
      </c>
      <c r="E36" s="94">
        <v>1640828393.0155001</v>
      </c>
      <c r="F36" s="94">
        <v>1869330955.8594</v>
      </c>
      <c r="G36" s="94">
        <v>1621434489.7138</v>
      </c>
      <c r="H36" s="94">
        <v>1636906969.8494999</v>
      </c>
      <c r="I36" s="94">
        <v>1726862688.4489</v>
      </c>
      <c r="J36" s="94">
        <v>1766743905.3255999</v>
      </c>
      <c r="K36" s="94">
        <v>1861201539.9533999</v>
      </c>
      <c r="L36" s="94">
        <v>1745629539.9658</v>
      </c>
      <c r="M36" s="94">
        <v>1759898790.3104999</v>
      </c>
      <c r="N36" s="94">
        <v>1798850965.0450001</v>
      </c>
      <c r="O36" s="94">
        <v>1957385567.7323</v>
      </c>
      <c r="P36" s="94">
        <v>21080292111.583</v>
      </c>
      <c r="Q36" s="94">
        <v>1779137969.1640999</v>
      </c>
      <c r="R36" s="94">
        <v>1663027041.8885</v>
      </c>
      <c r="S36" s="94">
        <v>1950317363.7458999</v>
      </c>
      <c r="T36" s="94">
        <v>1580232739.4468999</v>
      </c>
      <c r="U36" s="94">
        <v>1814310627.3994999</v>
      </c>
      <c r="V36" s="94">
        <v>1864059912.0925</v>
      </c>
      <c r="W36" s="94">
        <v>1865030787.8009</v>
      </c>
      <c r="X36" s="94">
        <v>1998980946.5592999</v>
      </c>
      <c r="Y36" s="94">
        <v>1857620258.1536</v>
      </c>
      <c r="Z36" s="94">
        <v>1691891973.6684999</v>
      </c>
      <c r="AA36" s="94">
        <v>1711165478.5142</v>
      </c>
      <c r="AB36" s="94">
        <v>1828444423.7825</v>
      </c>
      <c r="AC36" s="94">
        <v>21604219522.2164</v>
      </c>
      <c r="AD36" s="94">
        <v>1864869933.3002999</v>
      </c>
      <c r="AE36" s="94">
        <v>1834428784.4212</v>
      </c>
      <c r="AF36" s="94">
        <v>2068585591.7739999</v>
      </c>
      <c r="AG36" s="94">
        <v>1600566419.3578999</v>
      </c>
      <c r="AH36" s="94">
        <v>1991816102.3566999</v>
      </c>
      <c r="AI36" s="94">
        <v>1986685277.0683999</v>
      </c>
      <c r="AJ36" s="94">
        <v>1996742853.707</v>
      </c>
      <c r="AK36" s="94">
        <v>2259352630.4187999</v>
      </c>
      <c r="AL36" s="94">
        <v>2360191367.1661</v>
      </c>
      <c r="AM36" s="94">
        <v>2343673140.7333999</v>
      </c>
      <c r="AN36" s="94">
        <v>2148466327.6076002</v>
      </c>
      <c r="AO36" s="94">
        <v>2179823207.4755998</v>
      </c>
      <c r="AP36" s="94">
        <v>24635201635.387001</v>
      </c>
      <c r="AQ36" s="94">
        <v>2336008996.0395002</v>
      </c>
      <c r="AR36" s="94">
        <v>2360175291.0081</v>
      </c>
      <c r="AS36" s="94">
        <v>2126218468.4791</v>
      </c>
      <c r="AT36" s="94">
        <v>2103014594.2528</v>
      </c>
      <c r="AU36" s="94">
        <v>2043281527.1052001</v>
      </c>
      <c r="AV36" s="94">
        <v>1962044989.6048</v>
      </c>
      <c r="AW36" s="94">
        <v>2288214201.9514999</v>
      </c>
      <c r="AX36" s="94">
        <v>2170759465.0682998</v>
      </c>
      <c r="AY36" s="94">
        <v>2383295845.3859</v>
      </c>
      <c r="AZ36" s="94">
        <v>2239998462.8056998</v>
      </c>
      <c r="BA36" s="94">
        <v>2100310289.9217999</v>
      </c>
      <c r="BB36" s="94">
        <v>2200859689.0895</v>
      </c>
      <c r="BC36" s="94">
        <v>26314181820.712193</v>
      </c>
      <c r="BD36" s="94">
        <v>2241730546.5239</v>
      </c>
      <c r="BE36" s="94">
        <v>2135421300.2769001</v>
      </c>
      <c r="BF36" s="94">
        <v>2180077703.8403001</v>
      </c>
      <c r="BG36" s="94">
        <v>2089364094.4944</v>
      </c>
      <c r="BH36" s="94">
        <v>2259291105.1673002</v>
      </c>
      <c r="BI36" s="94">
        <v>2338592704.1240001</v>
      </c>
      <c r="BJ36" s="94">
        <v>2508537155.1381001</v>
      </c>
      <c r="BK36" s="94">
        <v>2397214238.7442002</v>
      </c>
      <c r="BL36" s="94">
        <v>2449617501.1469002</v>
      </c>
      <c r="BM36" s="94">
        <v>2651510001.0594001</v>
      </c>
      <c r="BN36" s="94">
        <v>2221542259.6399999</v>
      </c>
      <c r="BO36" s="94">
        <v>2509164273.0844998</v>
      </c>
      <c r="BP36" s="94">
        <v>27982062883.239899</v>
      </c>
      <c r="BQ36" s="94">
        <v>2296661141.0535002</v>
      </c>
      <c r="BR36" s="94">
        <v>0</v>
      </c>
      <c r="BS36" s="94">
        <v>0</v>
      </c>
      <c r="BT36" s="94">
        <v>0</v>
      </c>
      <c r="BU36" s="94">
        <v>0</v>
      </c>
      <c r="BV36" s="94">
        <v>0</v>
      </c>
      <c r="BW36" s="94">
        <v>0</v>
      </c>
      <c r="BX36" s="94">
        <v>0</v>
      </c>
      <c r="BY36" s="94">
        <v>0</v>
      </c>
      <c r="BZ36" s="94">
        <v>0</v>
      </c>
      <c r="CA36" s="94">
        <v>0</v>
      </c>
      <c r="CB36" s="94">
        <v>0</v>
      </c>
      <c r="CC36" s="94">
        <v>2296661141.0535002</v>
      </c>
    </row>
    <row r="37" spans="1:81" ht="3.95" customHeight="1" thickBot="1"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</row>
    <row r="38" spans="1:81" ht="13.5" customHeight="1" thickBot="1">
      <c r="A38" s="82" t="s">
        <v>36</v>
      </c>
      <c r="B38" s="99"/>
      <c r="C38" s="84" t="s">
        <v>37</v>
      </c>
      <c r="D38" s="85">
        <v>0</v>
      </c>
      <c r="E38" s="85">
        <v>0</v>
      </c>
      <c r="F38" s="85">
        <v>46554181315.239998</v>
      </c>
      <c r="G38" s="85">
        <v>0</v>
      </c>
      <c r="H38" s="85">
        <v>0</v>
      </c>
      <c r="I38" s="85">
        <v>50997286074.639999</v>
      </c>
      <c r="J38" s="85">
        <v>0</v>
      </c>
      <c r="K38" s="85">
        <v>0</v>
      </c>
      <c r="L38" s="85">
        <v>52209436646.919998</v>
      </c>
      <c r="M38" s="85">
        <v>0</v>
      </c>
      <c r="N38" s="85">
        <v>0</v>
      </c>
      <c r="O38" s="85">
        <v>55705289197.730003</v>
      </c>
      <c r="P38" s="86">
        <v>205466193234.53</v>
      </c>
      <c r="Q38" s="85">
        <v>0</v>
      </c>
      <c r="R38" s="85">
        <v>0</v>
      </c>
      <c r="S38" s="85">
        <v>49347361492.260002</v>
      </c>
      <c r="T38" s="85">
        <v>0</v>
      </c>
      <c r="U38" s="85">
        <v>0</v>
      </c>
      <c r="V38" s="85">
        <v>53343318507.970001</v>
      </c>
      <c r="W38" s="85">
        <v>0</v>
      </c>
      <c r="X38" s="85">
        <v>0</v>
      </c>
      <c r="Y38" s="85">
        <v>54033869619.150002</v>
      </c>
      <c r="Z38" s="85">
        <v>0</v>
      </c>
      <c r="AA38" s="85">
        <v>0</v>
      </c>
      <c r="AB38" s="85">
        <v>53057728508.349998</v>
      </c>
      <c r="AC38" s="86">
        <v>209782278127.73001</v>
      </c>
      <c r="AD38" s="85">
        <v>0</v>
      </c>
      <c r="AE38" s="85">
        <v>0</v>
      </c>
      <c r="AF38" s="85">
        <v>56411944981.699997</v>
      </c>
      <c r="AG38" s="85">
        <v>0</v>
      </c>
      <c r="AH38" s="85">
        <v>0</v>
      </c>
      <c r="AI38" s="85">
        <v>58744573454.769997</v>
      </c>
      <c r="AJ38" s="85">
        <v>0</v>
      </c>
      <c r="AK38" s="85">
        <v>0</v>
      </c>
      <c r="AL38" s="85">
        <v>61201141454.900002</v>
      </c>
      <c r="AM38" s="85">
        <v>0</v>
      </c>
      <c r="AN38" s="85">
        <v>0</v>
      </c>
      <c r="AO38" s="85">
        <v>61644120081.449997</v>
      </c>
      <c r="AP38" s="86">
        <v>238001779972.82001</v>
      </c>
      <c r="AQ38" s="85">
        <v>0</v>
      </c>
      <c r="AR38" s="85">
        <v>0</v>
      </c>
      <c r="AS38" s="85">
        <v>60589543838.059998</v>
      </c>
      <c r="AT38" s="85">
        <v>0</v>
      </c>
      <c r="AU38" s="85">
        <v>0</v>
      </c>
      <c r="AV38" s="85">
        <v>64752818884.879997</v>
      </c>
      <c r="AW38" s="85">
        <v>0</v>
      </c>
      <c r="AX38" s="85">
        <v>0</v>
      </c>
      <c r="AY38" s="85">
        <v>67407011351.330002</v>
      </c>
      <c r="AZ38" s="85">
        <v>0</v>
      </c>
      <c r="BA38" s="85">
        <v>0</v>
      </c>
      <c r="BB38" s="85">
        <v>65226679981.160004</v>
      </c>
      <c r="BC38" s="86">
        <v>257976054055.43002</v>
      </c>
      <c r="BD38" s="85">
        <v>0</v>
      </c>
      <c r="BE38" s="85">
        <v>0</v>
      </c>
      <c r="BF38" s="85">
        <v>64124089605.07</v>
      </c>
      <c r="BG38" s="85">
        <v>0</v>
      </c>
      <c r="BH38" s="85">
        <v>0</v>
      </c>
      <c r="BI38" s="85">
        <v>70643579550.179993</v>
      </c>
      <c r="BJ38" s="85">
        <v>0</v>
      </c>
      <c r="BK38" s="85">
        <v>0</v>
      </c>
      <c r="BL38" s="85">
        <v>72485333329.160004</v>
      </c>
      <c r="BM38" s="85">
        <v>0</v>
      </c>
      <c r="BN38" s="85">
        <v>0</v>
      </c>
      <c r="BO38" s="85">
        <v>71556955408.589996</v>
      </c>
      <c r="BP38" s="86">
        <v>278809957893</v>
      </c>
      <c r="BQ38" s="85">
        <v>0</v>
      </c>
      <c r="BR38" s="85">
        <v>0</v>
      </c>
      <c r="BS38" s="85">
        <v>0</v>
      </c>
      <c r="BT38" s="85">
        <v>0</v>
      </c>
      <c r="BU38" s="85">
        <v>0</v>
      </c>
      <c r="BV38" s="85">
        <v>0</v>
      </c>
      <c r="BW38" s="85">
        <v>0</v>
      </c>
      <c r="BX38" s="85">
        <v>0</v>
      </c>
      <c r="BY38" s="85">
        <v>0</v>
      </c>
      <c r="BZ38" s="85">
        <v>0</v>
      </c>
      <c r="CA38" s="85">
        <v>0</v>
      </c>
      <c r="CB38" s="85">
        <v>0</v>
      </c>
      <c r="CC38" s="86">
        <v>0</v>
      </c>
    </row>
    <row r="39" spans="1:81" ht="13.5" customHeight="1" thickBot="1">
      <c r="A39" s="87"/>
      <c r="B39" s="100"/>
      <c r="C39" s="101" t="s">
        <v>38</v>
      </c>
      <c r="D39" s="85">
        <v>0</v>
      </c>
      <c r="E39" s="85">
        <v>0</v>
      </c>
      <c r="F39" s="85">
        <v>561478797.39999998</v>
      </c>
      <c r="G39" s="85">
        <v>0</v>
      </c>
      <c r="H39" s="85">
        <v>0</v>
      </c>
      <c r="I39" s="85">
        <v>667441158.80999994</v>
      </c>
      <c r="J39" s="85">
        <v>0</v>
      </c>
      <c r="K39" s="85">
        <v>0</v>
      </c>
      <c r="L39" s="85">
        <v>721498817.32000005</v>
      </c>
      <c r="M39" s="85">
        <v>0</v>
      </c>
      <c r="N39" s="85">
        <v>0</v>
      </c>
      <c r="O39" s="85">
        <v>840989468.13999999</v>
      </c>
      <c r="P39" s="86">
        <v>2791408241.6700001</v>
      </c>
      <c r="Q39" s="85">
        <v>0</v>
      </c>
      <c r="R39" s="85">
        <v>0</v>
      </c>
      <c r="S39" s="85">
        <v>577621657.35000002</v>
      </c>
      <c r="T39" s="85">
        <v>0</v>
      </c>
      <c r="U39" s="85">
        <v>0</v>
      </c>
      <c r="V39" s="85">
        <v>717595591.73000002</v>
      </c>
      <c r="W39" s="85">
        <v>0</v>
      </c>
      <c r="X39" s="85">
        <v>0</v>
      </c>
      <c r="Y39" s="85">
        <v>711173710.67999995</v>
      </c>
      <c r="Z39" s="85">
        <v>0</v>
      </c>
      <c r="AA39" s="85">
        <v>0</v>
      </c>
      <c r="AB39" s="85">
        <v>867633300.87</v>
      </c>
      <c r="AC39" s="86">
        <v>2874024260.6299996</v>
      </c>
      <c r="AD39" s="85">
        <v>0</v>
      </c>
      <c r="AE39" s="85">
        <v>0</v>
      </c>
      <c r="AF39" s="85">
        <v>655648180.74000001</v>
      </c>
      <c r="AG39" s="85">
        <v>0</v>
      </c>
      <c r="AH39" s="85">
        <v>0</v>
      </c>
      <c r="AI39" s="85">
        <v>748498203.65999997</v>
      </c>
      <c r="AJ39" s="85">
        <v>0</v>
      </c>
      <c r="AK39" s="85">
        <v>0</v>
      </c>
      <c r="AL39" s="85">
        <v>832553554.12</v>
      </c>
      <c r="AM39" s="85">
        <v>0</v>
      </c>
      <c r="AN39" s="85">
        <v>0</v>
      </c>
      <c r="AO39" s="85">
        <v>921383269.74000001</v>
      </c>
      <c r="AP39" s="86">
        <v>3158083208.2600002</v>
      </c>
      <c r="AQ39" s="85">
        <v>0</v>
      </c>
      <c r="AR39" s="85">
        <v>0</v>
      </c>
      <c r="AS39" s="85">
        <v>701593021.50999999</v>
      </c>
      <c r="AT39" s="85">
        <v>0</v>
      </c>
      <c r="AU39" s="85">
        <v>0</v>
      </c>
      <c r="AV39" s="85">
        <v>796591973.55999994</v>
      </c>
      <c r="AW39" s="85">
        <v>0</v>
      </c>
      <c r="AX39" s="85">
        <v>0</v>
      </c>
      <c r="AY39" s="85">
        <v>792544845.87</v>
      </c>
      <c r="AZ39" s="85">
        <v>0</v>
      </c>
      <c r="BA39" s="85">
        <v>0</v>
      </c>
      <c r="BB39" s="85">
        <v>912572862.49000001</v>
      </c>
      <c r="BC39" s="86">
        <v>3203302703.4300003</v>
      </c>
      <c r="BD39" s="85">
        <v>0</v>
      </c>
      <c r="BE39" s="85">
        <v>0</v>
      </c>
      <c r="BF39" s="85">
        <v>737733968.63</v>
      </c>
      <c r="BG39" s="85">
        <v>0</v>
      </c>
      <c r="BH39" s="85">
        <v>0</v>
      </c>
      <c r="BI39" s="85">
        <v>790286559.53999996</v>
      </c>
      <c r="BJ39" s="85">
        <v>0</v>
      </c>
      <c r="BK39" s="85">
        <v>0</v>
      </c>
      <c r="BL39" s="85">
        <v>869912158.40999997</v>
      </c>
      <c r="BM39" s="85">
        <v>0</v>
      </c>
      <c r="BN39" s="85">
        <v>0</v>
      </c>
      <c r="BO39" s="85">
        <v>961328356.09000003</v>
      </c>
      <c r="BP39" s="86">
        <v>3359261042.6700001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6">
        <v>0</v>
      </c>
    </row>
    <row r="40" spans="1:81" ht="13.5" customHeight="1" thickBot="1">
      <c r="A40" s="96"/>
      <c r="B40" s="102"/>
      <c r="C40" s="103" t="s">
        <v>39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6">
        <v>0</v>
      </c>
      <c r="Q40" s="85">
        <v>0</v>
      </c>
      <c r="R40" s="85">
        <v>0</v>
      </c>
      <c r="S40" s="85">
        <v>0</v>
      </c>
      <c r="T40" s="85">
        <v>0</v>
      </c>
      <c r="U40" s="85">
        <v>0</v>
      </c>
      <c r="V40" s="85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85">
        <v>0</v>
      </c>
      <c r="AC40" s="86">
        <v>0</v>
      </c>
      <c r="AD40" s="85">
        <v>0</v>
      </c>
      <c r="AE40" s="85">
        <v>0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6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5">
        <v>0</v>
      </c>
      <c r="AZ40" s="85">
        <v>0</v>
      </c>
      <c r="BA40" s="85">
        <v>0</v>
      </c>
      <c r="BB40" s="85">
        <v>0</v>
      </c>
      <c r="BC40" s="86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6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6">
        <v>0</v>
      </c>
    </row>
    <row r="41" spans="1:81" ht="13.5" customHeight="1" thickBot="1">
      <c r="A41" s="91" t="s">
        <v>18</v>
      </c>
      <c r="B41" s="92"/>
      <c r="C41" s="93"/>
      <c r="D41" s="94">
        <v>0</v>
      </c>
      <c r="E41" s="94">
        <v>0</v>
      </c>
      <c r="F41" s="94">
        <v>47115660112.639999</v>
      </c>
      <c r="G41" s="94">
        <v>0</v>
      </c>
      <c r="H41" s="94">
        <v>0</v>
      </c>
      <c r="I41" s="94">
        <v>51664727233.449997</v>
      </c>
      <c r="J41" s="94">
        <v>0</v>
      </c>
      <c r="K41" s="94">
        <v>0</v>
      </c>
      <c r="L41" s="94">
        <v>52930935464.239998</v>
      </c>
      <c r="M41" s="94">
        <v>0</v>
      </c>
      <c r="N41" s="94">
        <v>0</v>
      </c>
      <c r="O41" s="94">
        <v>56546278665.870003</v>
      </c>
      <c r="P41" s="94">
        <v>208257601476.20004</v>
      </c>
      <c r="Q41" s="94">
        <v>0</v>
      </c>
      <c r="R41" s="94">
        <v>0</v>
      </c>
      <c r="S41" s="94">
        <v>49924983149.610001</v>
      </c>
      <c r="T41" s="94">
        <v>0</v>
      </c>
      <c r="U41" s="94">
        <v>0</v>
      </c>
      <c r="V41" s="94">
        <v>54060914099.700005</v>
      </c>
      <c r="W41" s="94">
        <v>0</v>
      </c>
      <c r="X41" s="94">
        <v>0</v>
      </c>
      <c r="Y41" s="94">
        <v>54745043329.830002</v>
      </c>
      <c r="Z41" s="94">
        <v>0</v>
      </c>
      <c r="AA41" s="94">
        <v>0</v>
      </c>
      <c r="AB41" s="94">
        <v>53925361809.220001</v>
      </c>
      <c r="AC41" s="94">
        <v>212656302388.35999</v>
      </c>
      <c r="AD41" s="94">
        <v>0</v>
      </c>
      <c r="AE41" s="94">
        <v>0</v>
      </c>
      <c r="AF41" s="94">
        <v>57067593162.439995</v>
      </c>
      <c r="AG41" s="94">
        <v>0</v>
      </c>
      <c r="AH41" s="94">
        <v>0</v>
      </c>
      <c r="AI41" s="94">
        <v>59493071658.43</v>
      </c>
      <c r="AJ41" s="94">
        <v>0</v>
      </c>
      <c r="AK41" s="94">
        <v>0</v>
      </c>
      <c r="AL41" s="94">
        <v>62033695009.020004</v>
      </c>
      <c r="AM41" s="94">
        <v>0</v>
      </c>
      <c r="AN41" s="94">
        <v>0</v>
      </c>
      <c r="AO41" s="94">
        <v>62565503351.189995</v>
      </c>
      <c r="AP41" s="94">
        <v>241159863181.07996</v>
      </c>
      <c r="AQ41" s="94">
        <v>0</v>
      </c>
      <c r="AR41" s="94">
        <v>0</v>
      </c>
      <c r="AS41" s="94">
        <v>61291136859.57</v>
      </c>
      <c r="AT41" s="94">
        <v>0</v>
      </c>
      <c r="AU41" s="94">
        <v>0</v>
      </c>
      <c r="AV41" s="94">
        <v>65549410858.439995</v>
      </c>
      <c r="AW41" s="94">
        <v>0</v>
      </c>
      <c r="AX41" s="94">
        <v>0</v>
      </c>
      <c r="AY41" s="94">
        <v>68199556197.200005</v>
      </c>
      <c r="AZ41" s="94">
        <v>0</v>
      </c>
      <c r="BA41" s="94">
        <v>0</v>
      </c>
      <c r="BB41" s="94">
        <v>66139252843.650002</v>
      </c>
      <c r="BC41" s="94">
        <v>261179356758.85999</v>
      </c>
      <c r="BD41" s="94">
        <v>0</v>
      </c>
      <c r="BE41" s="94">
        <v>0</v>
      </c>
      <c r="BF41" s="94">
        <v>64861823573.699997</v>
      </c>
      <c r="BG41" s="94">
        <v>0</v>
      </c>
      <c r="BH41" s="94">
        <v>0</v>
      </c>
      <c r="BI41" s="94">
        <v>71433866109.719986</v>
      </c>
      <c r="BJ41" s="94">
        <v>0</v>
      </c>
      <c r="BK41" s="94">
        <v>0</v>
      </c>
      <c r="BL41" s="94">
        <v>73355245487.570007</v>
      </c>
      <c r="BM41" s="94">
        <v>0</v>
      </c>
      <c r="BN41" s="94">
        <v>0</v>
      </c>
      <c r="BO41" s="94">
        <v>72518283764.679993</v>
      </c>
      <c r="BP41" s="94">
        <v>282169218935.66998</v>
      </c>
      <c r="BQ41" s="94">
        <v>0</v>
      </c>
      <c r="BR41" s="94">
        <v>0</v>
      </c>
      <c r="BS41" s="94">
        <v>0</v>
      </c>
      <c r="BT41" s="94">
        <v>0</v>
      </c>
      <c r="BU41" s="94">
        <v>0</v>
      </c>
      <c r="BV41" s="94">
        <v>0</v>
      </c>
      <c r="BW41" s="94">
        <v>0</v>
      </c>
      <c r="BX41" s="94">
        <v>0</v>
      </c>
      <c r="BY41" s="94">
        <v>0</v>
      </c>
      <c r="BZ41" s="94">
        <v>0</v>
      </c>
      <c r="CA41" s="94">
        <v>0</v>
      </c>
      <c r="CB41" s="94">
        <v>0</v>
      </c>
      <c r="CC41" s="94">
        <v>0</v>
      </c>
    </row>
    <row r="42" spans="1:81" ht="3.95" customHeight="1" thickBot="1"/>
    <row r="43" spans="1:81" ht="13.5" customHeight="1" thickBot="1">
      <c r="A43" s="104" t="s">
        <v>40</v>
      </c>
      <c r="B43" s="105"/>
      <c r="C43" s="106"/>
      <c r="D43" s="107">
        <v>13131979704.751986</v>
      </c>
      <c r="E43" s="107">
        <v>14173563906.696901</v>
      </c>
      <c r="F43" s="107">
        <v>64023349802.442604</v>
      </c>
      <c r="G43" s="107">
        <v>16205437029.095207</v>
      </c>
      <c r="H43" s="107">
        <v>15717376462.668505</v>
      </c>
      <c r="I43" s="107">
        <v>66560555398.138504</v>
      </c>
      <c r="J43" s="107">
        <v>16157643503.55891</v>
      </c>
      <c r="K43" s="107">
        <v>17385043892.130909</v>
      </c>
      <c r="L43" s="107">
        <v>69572492990.460098</v>
      </c>
      <c r="M43" s="107">
        <v>16071326988.124802</v>
      </c>
      <c r="N43" s="107">
        <v>16967017580.587618</v>
      </c>
      <c r="O43" s="107">
        <v>74739305136.659515</v>
      </c>
      <c r="P43" s="107">
        <v>400705092395.31549</v>
      </c>
      <c r="Q43" s="107">
        <v>20234960638.054901</v>
      </c>
      <c r="R43" s="107">
        <v>18711199758.973598</v>
      </c>
      <c r="S43" s="107">
        <v>70168941066.453293</v>
      </c>
      <c r="T43" s="107">
        <v>16853613466.89171</v>
      </c>
      <c r="U43" s="107">
        <v>18756623745.630501</v>
      </c>
      <c r="V43" s="107">
        <v>72693175812.474487</v>
      </c>
      <c r="W43" s="107">
        <v>18067225401.57671</v>
      </c>
      <c r="X43" s="107">
        <v>18783232496.910789</v>
      </c>
      <c r="Y43" s="107">
        <v>71914776916.699203</v>
      </c>
      <c r="Z43" s="107">
        <v>16450499774.917603</v>
      </c>
      <c r="AA43" s="107">
        <v>17957812434.426102</v>
      </c>
      <c r="AB43" s="107">
        <v>73239469970.8125</v>
      </c>
      <c r="AC43" s="107">
        <v>433831531483.82196</v>
      </c>
      <c r="AD43" s="107">
        <v>20598269032.822399</v>
      </c>
      <c r="AE43" s="107">
        <v>17950349621.94511</v>
      </c>
      <c r="AF43" s="107">
        <v>78486916993.253525</v>
      </c>
      <c r="AG43" s="107">
        <v>17760694066.592415</v>
      </c>
      <c r="AH43" s="107">
        <v>19785588289.41811</v>
      </c>
      <c r="AI43" s="107">
        <v>78167941286.739304</v>
      </c>
      <c r="AJ43" s="107">
        <v>17371402476.217613</v>
      </c>
      <c r="AK43" s="107">
        <v>19088730894.793713</v>
      </c>
      <c r="AL43" s="107">
        <v>80058426541.865097</v>
      </c>
      <c r="AM43" s="107">
        <v>19255074861.655609</v>
      </c>
      <c r="AN43" s="107">
        <v>18819950212.278095</v>
      </c>
      <c r="AO43" s="107">
        <v>80713692059.177399</v>
      </c>
      <c r="AP43" s="107">
        <v>468057036336.75891</v>
      </c>
      <c r="AQ43" s="107">
        <v>20806761375.660095</v>
      </c>
      <c r="AR43" s="107">
        <v>18300826720.440407</v>
      </c>
      <c r="AS43" s="107">
        <v>79129498109.150696</v>
      </c>
      <c r="AT43" s="107">
        <v>19900577742.179596</v>
      </c>
      <c r="AU43" s="107">
        <v>22656251459.079197</v>
      </c>
      <c r="AV43" s="107">
        <v>85899568800.464722</v>
      </c>
      <c r="AW43" s="107">
        <v>21565728476.715801</v>
      </c>
      <c r="AX43" s="107">
        <v>20461994196.157597</v>
      </c>
      <c r="AY43" s="107">
        <v>88000567490.668396</v>
      </c>
      <c r="AZ43" s="107">
        <v>20977025163.647404</v>
      </c>
      <c r="BA43" s="107">
        <v>19725370351.718113</v>
      </c>
      <c r="BB43" s="107">
        <v>86834625355.837814</v>
      </c>
      <c r="BC43" s="107">
        <v>504258795241.71979</v>
      </c>
      <c r="BD43" s="107">
        <v>23891494689.076828</v>
      </c>
      <c r="BE43" s="107">
        <v>22040483368.641903</v>
      </c>
      <c r="BF43" s="107">
        <v>85731022099.382797</v>
      </c>
      <c r="BG43" s="107">
        <v>21942140599.18549</v>
      </c>
      <c r="BH43" s="107">
        <v>22161867031.097713</v>
      </c>
      <c r="BI43" s="107">
        <v>92290720010.218185</v>
      </c>
      <c r="BJ43" s="107">
        <v>22774485678.622307</v>
      </c>
      <c r="BK43" s="107">
        <v>21777062603.063</v>
      </c>
      <c r="BL43" s="107">
        <v>96302081493.917816</v>
      </c>
      <c r="BM43" s="107">
        <v>23456890686.558907</v>
      </c>
      <c r="BN43" s="107">
        <v>21113092375.709904</v>
      </c>
      <c r="BO43" s="107">
        <v>94909670421.647995</v>
      </c>
      <c r="BP43" s="107">
        <v>548391011057.1228</v>
      </c>
      <c r="BQ43" s="107">
        <v>21799221148.601601</v>
      </c>
      <c r="BR43" s="107">
        <v>0</v>
      </c>
      <c r="BS43" s="107">
        <v>0</v>
      </c>
      <c r="BT43" s="107">
        <v>0</v>
      </c>
      <c r="BU43" s="107">
        <v>0</v>
      </c>
      <c r="BV43" s="107">
        <v>0</v>
      </c>
      <c r="BW43" s="107">
        <v>0</v>
      </c>
      <c r="BX43" s="107">
        <v>0</v>
      </c>
      <c r="BY43" s="107">
        <v>0</v>
      </c>
      <c r="BZ43" s="107">
        <v>0</v>
      </c>
      <c r="CA43" s="107">
        <v>0</v>
      </c>
      <c r="CB43" s="107">
        <v>0</v>
      </c>
      <c r="CC43" s="107">
        <v>21799221148.601601</v>
      </c>
    </row>
    <row r="44" spans="1:81" ht="13.5" customHeight="1" thickBot="1">
      <c r="A44" s="104" t="s">
        <v>41</v>
      </c>
      <c r="B44" s="105"/>
      <c r="C44" s="106"/>
      <c r="D44" s="108">
        <v>13131979704.751986</v>
      </c>
      <c r="E44" s="108">
        <v>14173563906.696901</v>
      </c>
      <c r="F44" s="108">
        <v>16907689689.802605</v>
      </c>
      <c r="G44" s="108">
        <v>16205437029.095207</v>
      </c>
      <c r="H44" s="108">
        <v>15717376462.668505</v>
      </c>
      <c r="I44" s="108">
        <v>14895828164.688507</v>
      </c>
      <c r="J44" s="108">
        <v>16157643503.55891</v>
      </c>
      <c r="K44" s="108">
        <v>17385043892.130909</v>
      </c>
      <c r="L44" s="108">
        <v>16641557526.2201</v>
      </c>
      <c r="M44" s="108">
        <v>16071326988.124802</v>
      </c>
      <c r="N44" s="108">
        <v>16967017580.587618</v>
      </c>
      <c r="O44" s="108">
        <v>18193026470.789505</v>
      </c>
      <c r="P44" s="108">
        <v>192447490919.11545</v>
      </c>
      <c r="Q44" s="108">
        <v>20234960638.054901</v>
      </c>
      <c r="R44" s="108">
        <v>18711199758.973598</v>
      </c>
      <c r="S44" s="108">
        <v>20243957916.843292</v>
      </c>
      <c r="T44" s="108">
        <v>16853613466.89171</v>
      </c>
      <c r="U44" s="108">
        <v>18756623745.630501</v>
      </c>
      <c r="V44" s="108">
        <v>18632261712.77449</v>
      </c>
      <c r="W44" s="108">
        <v>18067225401.57671</v>
      </c>
      <c r="X44" s="108">
        <v>18783232496.910789</v>
      </c>
      <c r="Y44" s="108">
        <v>17169733586.869194</v>
      </c>
      <c r="Z44" s="108">
        <v>16450499774.917603</v>
      </c>
      <c r="AA44" s="108">
        <v>17957812434.426102</v>
      </c>
      <c r="AB44" s="108">
        <v>19314108161.592499</v>
      </c>
      <c r="AC44" s="108">
        <v>221175229095.46198</v>
      </c>
      <c r="AD44" s="108">
        <v>20598269032.822399</v>
      </c>
      <c r="AE44" s="108">
        <v>17950349621.94511</v>
      </c>
      <c r="AF44" s="108">
        <v>21419323830.81353</v>
      </c>
      <c r="AG44" s="108">
        <v>17760694066.592415</v>
      </c>
      <c r="AH44" s="108">
        <v>19785588289.41811</v>
      </c>
      <c r="AI44" s="108">
        <v>18674869628.309303</v>
      </c>
      <c r="AJ44" s="108">
        <v>17371402476.217613</v>
      </c>
      <c r="AK44" s="108">
        <v>19088730894.793713</v>
      </c>
      <c r="AL44" s="108">
        <v>18024731532.845093</v>
      </c>
      <c r="AM44" s="108">
        <v>19255074861.655609</v>
      </c>
      <c r="AN44" s="108">
        <v>18819950212.278095</v>
      </c>
      <c r="AO44" s="108">
        <v>18148188707.987396</v>
      </c>
      <c r="AP44" s="108">
        <v>226897173155.67896</v>
      </c>
      <c r="AQ44" s="108">
        <v>20806761375.660095</v>
      </c>
      <c r="AR44" s="108">
        <v>18300826720.440407</v>
      </c>
      <c r="AS44" s="108">
        <v>17838361249.580696</v>
      </c>
      <c r="AT44" s="108">
        <v>19900577742.179596</v>
      </c>
      <c r="AU44" s="108">
        <v>22656251459.079197</v>
      </c>
      <c r="AV44" s="108">
        <v>20350157942.024727</v>
      </c>
      <c r="AW44" s="108">
        <v>21565728476.715801</v>
      </c>
      <c r="AX44" s="108">
        <v>20461994196.157597</v>
      </c>
      <c r="AY44" s="108">
        <v>19801011293.468391</v>
      </c>
      <c r="AZ44" s="108">
        <v>20977025163.647404</v>
      </c>
      <c r="BA44" s="108">
        <v>19725370351.718113</v>
      </c>
      <c r="BB44" s="108">
        <v>20695372512.18782</v>
      </c>
      <c r="BC44" s="108">
        <v>243079438482.8598</v>
      </c>
      <c r="BD44" s="108">
        <v>23891494689.076828</v>
      </c>
      <c r="BE44" s="108">
        <v>22040483368.641903</v>
      </c>
      <c r="BF44" s="108">
        <v>20869198525.6828</v>
      </c>
      <c r="BG44" s="108">
        <v>21942140599.18549</v>
      </c>
      <c r="BH44" s="108">
        <v>22161867031.097713</v>
      </c>
      <c r="BI44" s="108">
        <v>20856853900.498199</v>
      </c>
      <c r="BJ44" s="108">
        <v>22774485678.622307</v>
      </c>
      <c r="BK44" s="108">
        <v>21777062603.063</v>
      </c>
      <c r="BL44" s="108">
        <v>22946836006.347809</v>
      </c>
      <c r="BM44" s="108">
        <v>23456890686.558907</v>
      </c>
      <c r="BN44" s="108">
        <v>21113092375.709904</v>
      </c>
      <c r="BO44" s="108">
        <v>22391386656.968002</v>
      </c>
      <c r="BP44" s="108">
        <v>266221792121.45282</v>
      </c>
      <c r="BQ44" s="108">
        <v>21799221148.601601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08">
        <v>0</v>
      </c>
      <c r="BX44" s="108">
        <v>0</v>
      </c>
      <c r="BY44" s="108">
        <v>0</v>
      </c>
      <c r="BZ44" s="108">
        <v>0</v>
      </c>
      <c r="CA44" s="108">
        <v>0</v>
      </c>
      <c r="CB44" s="108">
        <v>0</v>
      </c>
      <c r="CC44" s="108">
        <v>21799221148.601601</v>
      </c>
    </row>
    <row r="45" spans="1:81" ht="3.95" customHeight="1"/>
    <row r="46" spans="1:81" ht="13.5" hidden="1" customHeight="1" thickBot="1">
      <c r="A46" s="109" t="s">
        <v>42</v>
      </c>
      <c r="B46" s="109"/>
      <c r="C46" s="109"/>
      <c r="D46" s="110">
        <v>13788668.6</v>
      </c>
      <c r="E46" s="110">
        <v>16409726.189999999</v>
      </c>
      <c r="F46" s="110">
        <v>8629955.7100000009</v>
      </c>
      <c r="G46" s="110">
        <v>-154257951.49000001</v>
      </c>
      <c r="H46" s="110">
        <v>-159962.41</v>
      </c>
      <c r="I46" s="110">
        <v>-25030283.989999998</v>
      </c>
      <c r="J46" s="110">
        <v>2805504.4</v>
      </c>
      <c r="K46" s="110">
        <v>8584334.2599999998</v>
      </c>
      <c r="L46" s="110">
        <v>-6017867.6699999999</v>
      </c>
      <c r="M46" s="110">
        <v>-4633175.5600000005</v>
      </c>
      <c r="N46" s="110">
        <v>9351661.6399999987</v>
      </c>
      <c r="O46" s="110">
        <v>-541887214.13</v>
      </c>
      <c r="P46" s="110">
        <v>-672416604.45000005</v>
      </c>
      <c r="Q46" s="110">
        <v>5769848.6699999999</v>
      </c>
      <c r="R46" s="110">
        <v>-7470785.2299999995</v>
      </c>
      <c r="S46" s="110">
        <v>21502632.080000002</v>
      </c>
      <c r="T46" s="110">
        <v>575151.75</v>
      </c>
      <c r="U46" s="110">
        <v>20956095.52</v>
      </c>
      <c r="V46" s="110">
        <v>38822279.959999993</v>
      </c>
      <c r="W46" s="110">
        <v>-648250.43000000005</v>
      </c>
      <c r="X46" s="110">
        <v>54522146.609999999</v>
      </c>
      <c r="Y46" s="110">
        <v>115735519.40000001</v>
      </c>
      <c r="Z46" s="110">
        <v>-3444698.22</v>
      </c>
      <c r="AA46" s="110">
        <v>35773313.75</v>
      </c>
      <c r="AB46" s="110">
        <v>179475643.19</v>
      </c>
      <c r="AC46" s="110">
        <v>461568897.05000007</v>
      </c>
      <c r="AD46" s="110">
        <v>11025319.59</v>
      </c>
      <c r="AE46" s="110">
        <v>16775755.569999998</v>
      </c>
      <c r="AF46" s="110">
        <v>-27216370.66</v>
      </c>
      <c r="AG46" s="110">
        <v>13403066.810000001</v>
      </c>
      <c r="AH46" s="110">
        <v>16921144.460000001</v>
      </c>
      <c r="AI46" s="110">
        <v>32692801.059999999</v>
      </c>
      <c r="AJ46" s="110">
        <v>14884217.139999999</v>
      </c>
      <c r="AK46" s="110">
        <v>17178326.390000001</v>
      </c>
      <c r="AL46" s="110">
        <v>4736986.58</v>
      </c>
      <c r="AM46" s="110">
        <v>28348532.629999999</v>
      </c>
      <c r="AN46" s="110">
        <v>632027.89</v>
      </c>
      <c r="AO46" s="110">
        <v>2052941.98</v>
      </c>
      <c r="AP46" s="110">
        <v>131434749.43999998</v>
      </c>
      <c r="AQ46" s="110">
        <v>13028066.32</v>
      </c>
      <c r="AR46" s="110">
        <v>7326305.21</v>
      </c>
      <c r="AS46" s="110">
        <v>-18458862.279999997</v>
      </c>
      <c r="AT46" s="110">
        <v>11738553.340000002</v>
      </c>
      <c r="AU46" s="110">
        <v>-2148651.71</v>
      </c>
      <c r="AV46" s="110">
        <v>3703612.7800000003</v>
      </c>
      <c r="AW46" s="110">
        <v>7277501.2999999998</v>
      </c>
      <c r="AX46" s="110">
        <v>971146.20000000007</v>
      </c>
      <c r="AY46" s="110">
        <v>25569416.440000001</v>
      </c>
      <c r="AZ46" s="110">
        <v>1807136.67</v>
      </c>
      <c r="BA46" s="110">
        <v>133949.07</v>
      </c>
      <c r="BB46" s="110">
        <v>7679729.8499999996</v>
      </c>
      <c r="BC46" s="110">
        <v>58627903.190000005</v>
      </c>
      <c r="BD46" s="110">
        <v>-1662940.8599999999</v>
      </c>
      <c r="BE46" s="110">
        <v>-1114575.27</v>
      </c>
      <c r="BF46" s="110">
        <v>10743160.84</v>
      </c>
      <c r="BG46" s="110">
        <v>1144165.3699999999</v>
      </c>
      <c r="BH46" s="110">
        <v>735798.30999999994</v>
      </c>
      <c r="BI46" s="110">
        <v>-7777819.9199999999</v>
      </c>
      <c r="BJ46" s="110">
        <v>-5376843.3300000001</v>
      </c>
      <c r="BK46" s="110">
        <v>18078660.080000002</v>
      </c>
      <c r="BL46" s="110">
        <v>4268710.88</v>
      </c>
      <c r="BM46" s="110">
        <v>2198217.08</v>
      </c>
      <c r="BN46" s="110">
        <v>1033852.51</v>
      </c>
      <c r="BO46" s="110">
        <v>5391678.4900000002</v>
      </c>
      <c r="BP46" s="110">
        <v>27662064.180000003</v>
      </c>
      <c r="BQ46" s="110">
        <v>1169282.99</v>
      </c>
      <c r="BR46" s="110">
        <v>0</v>
      </c>
      <c r="BS46" s="110">
        <v>0</v>
      </c>
      <c r="BT46" s="110">
        <v>0</v>
      </c>
      <c r="BU46" s="110">
        <v>0</v>
      </c>
      <c r="BV46" s="110">
        <v>0</v>
      </c>
      <c r="BW46" s="110">
        <v>0</v>
      </c>
      <c r="BX46" s="110">
        <v>0</v>
      </c>
      <c r="BY46" s="110">
        <v>0</v>
      </c>
      <c r="BZ46" s="110">
        <v>0</v>
      </c>
      <c r="CA46" s="110">
        <v>0</v>
      </c>
      <c r="CB46" s="110">
        <v>0</v>
      </c>
      <c r="CC46" s="110">
        <v>1169282.99</v>
      </c>
    </row>
    <row r="47" spans="1:81" ht="12.75" customHeight="1">
      <c r="C47" s="111"/>
      <c r="F47" s="75"/>
      <c r="H47" s="75"/>
      <c r="I47" s="75"/>
      <c r="J47" s="112"/>
      <c r="K47" s="75"/>
      <c r="L47" s="75"/>
      <c r="M47" s="75"/>
      <c r="N47" s="75"/>
      <c r="O47" s="113"/>
      <c r="P47" s="113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</row>
    <row r="48" spans="1:81">
      <c r="A48" s="75" t="s">
        <v>43</v>
      </c>
      <c r="B48" s="22" t="s">
        <v>261</v>
      </c>
      <c r="C48" s="111"/>
      <c r="D48" s="115"/>
      <c r="E48" s="112"/>
      <c r="F48" s="116"/>
      <c r="H48" s="116"/>
      <c r="I48" s="116"/>
      <c r="J48" s="112"/>
      <c r="K48" s="116"/>
      <c r="L48" s="116"/>
      <c r="M48" s="116"/>
      <c r="N48" s="116"/>
      <c r="O48" s="117"/>
      <c r="P48" s="117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</row>
    <row r="49" spans="1:81">
      <c r="A49" s="75"/>
      <c r="B49" s="112" t="s">
        <v>262</v>
      </c>
      <c r="C49" s="118"/>
      <c r="D49" s="112"/>
      <c r="E49" s="112"/>
      <c r="F49" s="116"/>
      <c r="G49" s="116"/>
      <c r="H49" s="116"/>
      <c r="I49" s="116"/>
      <c r="J49" s="116"/>
      <c r="K49" s="116"/>
      <c r="L49" s="116"/>
      <c r="M49" s="116"/>
      <c r="N49" s="116"/>
      <c r="O49" s="117"/>
      <c r="P49" s="116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9"/>
      <c r="BT49" s="119"/>
      <c r="BU49" s="114"/>
      <c r="BV49" s="114"/>
      <c r="BW49" s="114"/>
      <c r="BX49" s="114"/>
      <c r="BY49" s="114"/>
      <c r="BZ49" s="114"/>
      <c r="CA49" s="114"/>
      <c r="CB49" s="114"/>
      <c r="CC49" s="114"/>
    </row>
    <row r="50" spans="1:81" ht="150" customHeight="1">
      <c r="A50" s="75" t="s">
        <v>44</v>
      </c>
      <c r="B50" s="120" t="s">
        <v>48</v>
      </c>
      <c r="C50" s="120"/>
      <c r="E50" s="114"/>
    </row>
    <row r="51" spans="1:81"/>
    <row r="52" spans="1:81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6B25-B04E-4839-B61D-F0FC2BDAD3EB}">
  <sheetPr>
    <tabColor theme="5" tint="0.39997558519241921"/>
  </sheetPr>
  <dimension ref="A1:XEZ201"/>
  <sheetViews>
    <sheetView showGridLines="0" topLeftCell="A148" zoomScaleNormal="100" workbookViewId="0">
      <selection activeCell="B199" sqref="B198:B199"/>
    </sheetView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79" width="1.85546875" style="17" hidden="1"/>
    <col min="80" max="80" width="2.140625" style="17" customWidth="1"/>
    <col min="81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21" customFormat="1">
      <c r="B7" s="122" t="s">
        <v>49</v>
      </c>
      <c r="C7" s="122" t="s">
        <v>50</v>
      </c>
      <c r="D7" s="122" t="s">
        <v>51</v>
      </c>
      <c r="E7" s="122" t="s">
        <v>52</v>
      </c>
    </row>
    <row r="8" spans="1:5">
      <c r="A8" s="123"/>
      <c r="B8" s="124" t="s">
        <v>7</v>
      </c>
      <c r="C8" s="124" t="s">
        <v>8</v>
      </c>
      <c r="D8" s="124" t="s">
        <v>8</v>
      </c>
      <c r="E8" s="124" t="s">
        <v>53</v>
      </c>
    </row>
    <row r="9" spans="1:5">
      <c r="A9" s="123"/>
      <c r="B9" s="124" t="s">
        <v>7</v>
      </c>
      <c r="C9" s="124" t="s">
        <v>8</v>
      </c>
      <c r="D9" s="124" t="s">
        <v>8</v>
      </c>
      <c r="E9" s="124" t="s">
        <v>54</v>
      </c>
    </row>
    <row r="10" spans="1:5">
      <c r="A10" s="123"/>
      <c r="B10" s="124" t="s">
        <v>7</v>
      </c>
      <c r="C10" s="124" t="s">
        <v>8</v>
      </c>
      <c r="D10" s="124" t="s">
        <v>8</v>
      </c>
      <c r="E10" s="124" t="s">
        <v>55</v>
      </c>
    </row>
    <row r="11" spans="1:5">
      <c r="A11" s="123"/>
      <c r="B11" s="124" t="s">
        <v>7</v>
      </c>
      <c r="C11" s="124" t="s">
        <v>8</v>
      </c>
      <c r="D11" s="124" t="s">
        <v>8</v>
      </c>
      <c r="E11" s="124" t="s">
        <v>56</v>
      </c>
    </row>
    <row r="12" spans="1:5">
      <c r="A12" s="123"/>
      <c r="B12" s="124" t="s">
        <v>7</v>
      </c>
      <c r="C12" s="124" t="s">
        <v>8</v>
      </c>
      <c r="D12" s="124" t="s">
        <v>8</v>
      </c>
      <c r="E12" s="124" t="s">
        <v>57</v>
      </c>
    </row>
    <row r="13" spans="1:5">
      <c r="A13" s="123"/>
      <c r="B13" s="124" t="s">
        <v>7</v>
      </c>
      <c r="C13" s="124" t="s">
        <v>8</v>
      </c>
      <c r="D13" s="124" t="s">
        <v>8</v>
      </c>
      <c r="E13" s="124" t="s">
        <v>58</v>
      </c>
    </row>
    <row r="14" spans="1:5">
      <c r="A14" s="123"/>
      <c r="B14" s="124" t="s">
        <v>7</v>
      </c>
      <c r="C14" s="124" t="s">
        <v>8</v>
      </c>
      <c r="D14" s="124" t="s">
        <v>8</v>
      </c>
      <c r="E14" s="124" t="s">
        <v>59</v>
      </c>
    </row>
    <row r="15" spans="1:5">
      <c r="A15" s="123"/>
      <c r="B15" s="124" t="s">
        <v>7</v>
      </c>
      <c r="C15" s="124" t="s">
        <v>8</v>
      </c>
      <c r="D15" s="124" t="s">
        <v>8</v>
      </c>
      <c r="E15" s="124" t="s">
        <v>60</v>
      </c>
    </row>
    <row r="16" spans="1:5">
      <c r="A16" s="123"/>
      <c r="B16" s="124" t="s">
        <v>7</v>
      </c>
      <c r="C16" s="124" t="s">
        <v>8</v>
      </c>
      <c r="D16" s="124" t="s">
        <v>8</v>
      </c>
      <c r="E16" s="124" t="s">
        <v>61</v>
      </c>
    </row>
    <row r="17" spans="1:78">
      <c r="A17" s="123"/>
      <c r="B17" s="124" t="s">
        <v>7</v>
      </c>
      <c r="C17" s="124" t="s">
        <v>8</v>
      </c>
      <c r="D17" s="124" t="s">
        <v>8</v>
      </c>
      <c r="E17" s="124" t="s">
        <v>62</v>
      </c>
      <c r="BZ17" s="125"/>
    </row>
    <row r="18" spans="1:78">
      <c r="A18" s="123"/>
      <c r="B18" s="124" t="s">
        <v>7</v>
      </c>
      <c r="C18" s="124" t="s">
        <v>42</v>
      </c>
      <c r="D18" s="124" t="s">
        <v>42</v>
      </c>
      <c r="E18" s="124" t="s">
        <v>63</v>
      </c>
    </row>
    <row r="19" spans="1:78">
      <c r="A19" s="123"/>
      <c r="B19" s="124" t="s">
        <v>7</v>
      </c>
      <c r="C19" s="124" t="s">
        <v>42</v>
      </c>
      <c r="D19" s="124" t="s">
        <v>42</v>
      </c>
      <c r="E19" s="124" t="s">
        <v>64</v>
      </c>
    </row>
    <row r="20" spans="1:78">
      <c r="A20" s="123"/>
      <c r="B20" s="124" t="s">
        <v>7</v>
      </c>
      <c r="C20" s="124" t="s">
        <v>42</v>
      </c>
      <c r="D20" s="124" t="s">
        <v>42</v>
      </c>
      <c r="E20" s="124" t="s">
        <v>65</v>
      </c>
    </row>
    <row r="21" spans="1:78">
      <c r="A21" s="123"/>
      <c r="B21" s="124" t="s">
        <v>7</v>
      </c>
      <c r="C21" s="124" t="s">
        <v>13</v>
      </c>
      <c r="D21" s="124" t="s">
        <v>13</v>
      </c>
      <c r="E21" s="124" t="s">
        <v>66</v>
      </c>
    </row>
    <row r="22" spans="1:78">
      <c r="A22" s="123"/>
      <c r="B22" s="124" t="s">
        <v>7</v>
      </c>
      <c r="C22" s="124" t="s">
        <v>10</v>
      </c>
      <c r="D22" s="124" t="s">
        <v>10</v>
      </c>
      <c r="E22" s="124" t="s">
        <v>67</v>
      </c>
    </row>
    <row r="23" spans="1:78">
      <c r="A23" s="123"/>
      <c r="B23" s="124" t="s">
        <v>7</v>
      </c>
      <c r="C23" s="124" t="s">
        <v>10</v>
      </c>
      <c r="D23" s="124" t="s">
        <v>10</v>
      </c>
      <c r="E23" s="124" t="s">
        <v>68</v>
      </c>
    </row>
    <row r="24" spans="1:78">
      <c r="A24" s="123"/>
      <c r="B24" s="124" t="s">
        <v>7</v>
      </c>
      <c r="C24" s="124" t="s">
        <v>10</v>
      </c>
      <c r="D24" s="124" t="s">
        <v>10</v>
      </c>
      <c r="E24" s="124" t="s">
        <v>69</v>
      </c>
    </row>
    <row r="25" spans="1:78">
      <c r="A25" s="123"/>
      <c r="B25" s="124" t="s">
        <v>7</v>
      </c>
      <c r="C25" s="124" t="s">
        <v>10</v>
      </c>
      <c r="D25" s="124" t="s">
        <v>10</v>
      </c>
      <c r="E25" s="124" t="s">
        <v>70</v>
      </c>
    </row>
    <row r="26" spans="1:78">
      <c r="A26" s="123"/>
      <c r="B26" s="124" t="s">
        <v>7</v>
      </c>
      <c r="C26" s="124" t="s">
        <v>71</v>
      </c>
      <c r="D26" s="124" t="s">
        <v>72</v>
      </c>
      <c r="E26" s="124" t="s">
        <v>73</v>
      </c>
    </row>
    <row r="27" spans="1:78">
      <c r="A27" s="123"/>
      <c r="B27" s="124" t="s">
        <v>7</v>
      </c>
      <c r="C27" s="124" t="s">
        <v>71</v>
      </c>
      <c r="D27" s="124" t="s">
        <v>72</v>
      </c>
      <c r="E27" s="124" t="s">
        <v>74</v>
      </c>
    </row>
    <row r="28" spans="1:78">
      <c r="A28" s="123"/>
      <c r="B28" s="124" t="s">
        <v>7</v>
      </c>
      <c r="C28" s="124" t="s">
        <v>71</v>
      </c>
      <c r="D28" s="124" t="s">
        <v>72</v>
      </c>
      <c r="E28" s="124" t="s">
        <v>75</v>
      </c>
    </row>
    <row r="29" spans="1:78">
      <c r="A29" s="123"/>
      <c r="B29" s="124" t="s">
        <v>7</v>
      </c>
      <c r="C29" s="124" t="s">
        <v>71</v>
      </c>
      <c r="D29" s="124" t="s">
        <v>72</v>
      </c>
      <c r="E29" s="124" t="s">
        <v>76</v>
      </c>
    </row>
    <row r="30" spans="1:78">
      <c r="A30" s="123"/>
      <c r="B30" s="124" t="s">
        <v>7</v>
      </c>
      <c r="C30" s="124" t="s">
        <v>71</v>
      </c>
      <c r="D30" s="124" t="s">
        <v>72</v>
      </c>
      <c r="E30" s="124" t="s">
        <v>77</v>
      </c>
    </row>
    <row r="31" spans="1:78">
      <c r="A31" s="123"/>
      <c r="B31" s="124" t="s">
        <v>7</v>
      </c>
      <c r="C31" s="124" t="s">
        <v>71</v>
      </c>
      <c r="D31" s="124" t="s">
        <v>72</v>
      </c>
      <c r="E31" s="124" t="s">
        <v>78</v>
      </c>
    </row>
    <row r="32" spans="1:78">
      <c r="A32" s="123"/>
      <c r="B32" s="124" t="s">
        <v>7</v>
      </c>
      <c r="C32" s="124" t="s">
        <v>71</v>
      </c>
      <c r="D32" s="124" t="s">
        <v>72</v>
      </c>
      <c r="E32" s="124" t="s">
        <v>79</v>
      </c>
    </row>
    <row r="33" spans="1:5">
      <c r="A33" s="123"/>
      <c r="B33" s="124" t="s">
        <v>7</v>
      </c>
      <c r="C33" s="124" t="s">
        <v>71</v>
      </c>
      <c r="D33" s="124" t="s">
        <v>72</v>
      </c>
      <c r="E33" s="124" t="s">
        <v>80</v>
      </c>
    </row>
    <row r="34" spans="1:5">
      <c r="A34" s="123"/>
      <c r="B34" s="124" t="s">
        <v>7</v>
      </c>
      <c r="C34" s="124" t="s">
        <v>71</v>
      </c>
      <c r="D34" s="124" t="s">
        <v>72</v>
      </c>
      <c r="E34" s="124" t="s">
        <v>81</v>
      </c>
    </row>
    <row r="35" spans="1:5">
      <c r="A35" s="123"/>
      <c r="B35" s="124" t="s">
        <v>7</v>
      </c>
      <c r="C35" s="124" t="s">
        <v>71</v>
      </c>
      <c r="D35" s="124" t="s">
        <v>82</v>
      </c>
      <c r="E35" s="124" t="s">
        <v>83</v>
      </c>
    </row>
    <row r="36" spans="1:5">
      <c r="A36" s="123"/>
      <c r="B36" s="124" t="s">
        <v>7</v>
      </c>
      <c r="C36" s="124" t="s">
        <v>71</v>
      </c>
      <c r="D36" s="124" t="s">
        <v>82</v>
      </c>
      <c r="E36" s="124" t="s">
        <v>84</v>
      </c>
    </row>
    <row r="37" spans="1:5">
      <c r="A37" s="123"/>
      <c r="B37" s="124" t="s">
        <v>7</v>
      </c>
      <c r="C37" s="124" t="s">
        <v>71</v>
      </c>
      <c r="D37" s="124" t="s">
        <v>82</v>
      </c>
      <c r="E37" s="124" t="s">
        <v>85</v>
      </c>
    </row>
    <row r="38" spans="1:5">
      <c r="A38" s="123"/>
      <c r="B38" s="124" t="s">
        <v>7</v>
      </c>
      <c r="C38" s="124" t="s">
        <v>71</v>
      </c>
      <c r="D38" s="124" t="s">
        <v>82</v>
      </c>
      <c r="E38" s="124" t="s">
        <v>86</v>
      </c>
    </row>
    <row r="39" spans="1:5">
      <c r="A39" s="123"/>
      <c r="B39" s="124" t="s">
        <v>7</v>
      </c>
      <c r="C39" s="124" t="s">
        <v>71</v>
      </c>
      <c r="D39" s="124" t="s">
        <v>82</v>
      </c>
      <c r="E39" s="124" t="s">
        <v>87</v>
      </c>
    </row>
    <row r="40" spans="1:5">
      <c r="A40" s="123"/>
      <c r="B40" s="124" t="s">
        <v>7</v>
      </c>
      <c r="C40" s="124" t="s">
        <v>71</v>
      </c>
      <c r="D40" s="124" t="s">
        <v>82</v>
      </c>
      <c r="E40" s="124" t="s">
        <v>88</v>
      </c>
    </row>
    <row r="41" spans="1:5">
      <c r="A41" s="123"/>
      <c r="B41" s="124" t="s">
        <v>7</v>
      </c>
      <c r="C41" s="124" t="s">
        <v>17</v>
      </c>
      <c r="D41" s="124" t="s">
        <v>17</v>
      </c>
      <c r="E41" s="124" t="s">
        <v>89</v>
      </c>
    </row>
    <row r="42" spans="1:5">
      <c r="A42" s="123"/>
      <c r="B42" s="124" t="s">
        <v>7</v>
      </c>
      <c r="C42" s="124" t="s">
        <v>17</v>
      </c>
      <c r="D42" s="124" t="s">
        <v>17</v>
      </c>
      <c r="E42" s="124" t="s">
        <v>90</v>
      </c>
    </row>
    <row r="43" spans="1:5">
      <c r="A43" s="123"/>
      <c r="B43" s="124" t="s">
        <v>7</v>
      </c>
      <c r="C43" s="124" t="s">
        <v>17</v>
      </c>
      <c r="D43" s="124" t="s">
        <v>17</v>
      </c>
      <c r="E43" s="124" t="s">
        <v>91</v>
      </c>
    </row>
    <row r="44" spans="1:5">
      <c r="A44" s="123"/>
      <c r="B44" s="124" t="s">
        <v>7</v>
      </c>
      <c r="C44" s="124" t="s">
        <v>17</v>
      </c>
      <c r="D44" s="124" t="s">
        <v>17</v>
      </c>
      <c r="E44" s="124" t="s">
        <v>92</v>
      </c>
    </row>
    <row r="45" spans="1:5">
      <c r="A45" s="123"/>
      <c r="B45" s="124" t="s">
        <v>7</v>
      </c>
      <c r="C45" s="124" t="s">
        <v>17</v>
      </c>
      <c r="D45" s="124" t="s">
        <v>17</v>
      </c>
      <c r="E45" s="124" t="s">
        <v>93</v>
      </c>
    </row>
    <row r="46" spans="1:5">
      <c r="A46" s="123"/>
      <c r="B46" s="124" t="s">
        <v>7</v>
      </c>
      <c r="C46" s="124" t="s">
        <v>17</v>
      </c>
      <c r="D46" s="124" t="s">
        <v>17</v>
      </c>
      <c r="E46" s="124" t="s">
        <v>94</v>
      </c>
    </row>
    <row r="47" spans="1:5">
      <c r="A47" s="123"/>
      <c r="B47" s="124" t="s">
        <v>7</v>
      </c>
      <c r="C47" s="124" t="s">
        <v>17</v>
      </c>
      <c r="D47" s="124" t="s">
        <v>17</v>
      </c>
      <c r="E47" s="124" t="s">
        <v>95</v>
      </c>
    </row>
    <row r="48" spans="1:5">
      <c r="A48" s="123"/>
      <c r="B48" s="124" t="s">
        <v>7</v>
      </c>
      <c r="C48" s="124" t="s">
        <v>17</v>
      </c>
      <c r="D48" s="124" t="s">
        <v>17</v>
      </c>
      <c r="E48" s="124" t="s">
        <v>96</v>
      </c>
    </row>
    <row r="49" spans="1:5">
      <c r="A49" s="123"/>
      <c r="B49" s="124" t="s">
        <v>7</v>
      </c>
      <c r="C49" s="124" t="s">
        <v>17</v>
      </c>
      <c r="D49" s="124" t="s">
        <v>17</v>
      </c>
      <c r="E49" s="124" t="s">
        <v>97</v>
      </c>
    </row>
    <row r="50" spans="1:5">
      <c r="A50" s="123"/>
      <c r="B50" s="124" t="s">
        <v>7</v>
      </c>
      <c r="C50" s="124" t="s">
        <v>17</v>
      </c>
      <c r="D50" s="124" t="s">
        <v>17</v>
      </c>
      <c r="E50" s="124" t="s">
        <v>98</v>
      </c>
    </row>
    <row r="51" spans="1:5">
      <c r="A51" s="123"/>
      <c r="B51" s="124" t="s">
        <v>7</v>
      </c>
      <c r="C51" s="124" t="s">
        <v>17</v>
      </c>
      <c r="D51" s="124" t="s">
        <v>17</v>
      </c>
      <c r="E51" s="124" t="s">
        <v>99</v>
      </c>
    </row>
    <row r="52" spans="1:5">
      <c r="A52" s="123"/>
      <c r="B52" s="124" t="s">
        <v>7</v>
      </c>
      <c r="C52" s="124" t="s">
        <v>17</v>
      </c>
      <c r="D52" s="124" t="s">
        <v>17</v>
      </c>
      <c r="E52" s="124" t="s">
        <v>100</v>
      </c>
    </row>
    <row r="53" spans="1:5">
      <c r="A53" s="123"/>
      <c r="B53" s="124" t="s">
        <v>7</v>
      </c>
      <c r="C53" s="124" t="s">
        <v>17</v>
      </c>
      <c r="D53" s="124" t="s">
        <v>17</v>
      </c>
      <c r="E53" s="124" t="s">
        <v>101</v>
      </c>
    </row>
    <row r="54" spans="1:5">
      <c r="A54" s="123"/>
      <c r="B54" s="124" t="s">
        <v>7</v>
      </c>
      <c r="C54" s="124" t="s">
        <v>9</v>
      </c>
      <c r="D54" s="124" t="s">
        <v>102</v>
      </c>
      <c r="E54" s="124" t="s">
        <v>103</v>
      </c>
    </row>
    <row r="55" spans="1:5">
      <c r="A55" s="123"/>
      <c r="B55" s="124" t="s">
        <v>7</v>
      </c>
      <c r="C55" s="124" t="s">
        <v>9</v>
      </c>
      <c r="D55" s="124" t="s">
        <v>102</v>
      </c>
      <c r="E55" s="124" t="s">
        <v>104</v>
      </c>
    </row>
    <row r="56" spans="1:5">
      <c r="A56" s="123"/>
      <c r="B56" s="124" t="s">
        <v>7</v>
      </c>
      <c r="C56" s="124" t="s">
        <v>9</v>
      </c>
      <c r="D56" s="124" t="s">
        <v>102</v>
      </c>
      <c r="E56" s="124" t="s">
        <v>105</v>
      </c>
    </row>
    <row r="57" spans="1:5">
      <c r="A57" s="123"/>
      <c r="B57" s="124" t="s">
        <v>7</v>
      </c>
      <c r="C57" s="124" t="s">
        <v>9</v>
      </c>
      <c r="D57" s="124" t="s">
        <v>102</v>
      </c>
      <c r="E57" s="124" t="s">
        <v>106</v>
      </c>
    </row>
    <row r="58" spans="1:5">
      <c r="A58" s="123"/>
      <c r="B58" s="124" t="s">
        <v>7</v>
      </c>
      <c r="C58" s="124" t="s">
        <v>9</v>
      </c>
      <c r="D58" s="124" t="s">
        <v>102</v>
      </c>
      <c r="E58" s="124" t="s">
        <v>107</v>
      </c>
    </row>
    <row r="59" spans="1:5">
      <c r="A59" s="123"/>
      <c r="B59" s="124" t="s">
        <v>7</v>
      </c>
      <c r="C59" s="124" t="s">
        <v>9</v>
      </c>
      <c r="D59" s="124" t="s">
        <v>102</v>
      </c>
      <c r="E59" s="124" t="s">
        <v>108</v>
      </c>
    </row>
    <row r="60" spans="1:5">
      <c r="A60" s="123"/>
      <c r="B60" s="124" t="s">
        <v>7</v>
      </c>
      <c r="C60" s="124" t="s">
        <v>9</v>
      </c>
      <c r="D60" s="124" t="s">
        <v>102</v>
      </c>
      <c r="E60" s="124" t="s">
        <v>109</v>
      </c>
    </row>
    <row r="61" spans="1:5">
      <c r="A61" s="123"/>
      <c r="B61" s="124" t="s">
        <v>7</v>
      </c>
      <c r="C61" s="124" t="s">
        <v>9</v>
      </c>
      <c r="D61" s="124" t="s">
        <v>102</v>
      </c>
      <c r="E61" s="124" t="s">
        <v>110</v>
      </c>
    </row>
    <row r="62" spans="1:5">
      <c r="A62" s="123"/>
      <c r="B62" s="124" t="s">
        <v>7</v>
      </c>
      <c r="C62" s="124" t="s">
        <v>9</v>
      </c>
      <c r="D62" s="124" t="s">
        <v>102</v>
      </c>
      <c r="E62" s="124" t="s">
        <v>111</v>
      </c>
    </row>
    <row r="63" spans="1:5">
      <c r="A63" s="123"/>
      <c r="B63" s="124" t="s">
        <v>7</v>
      </c>
      <c r="C63" s="124" t="s">
        <v>9</v>
      </c>
      <c r="D63" s="124" t="s">
        <v>102</v>
      </c>
      <c r="E63" s="124" t="s">
        <v>112</v>
      </c>
    </row>
    <row r="64" spans="1:5">
      <c r="A64" s="123"/>
      <c r="B64" s="124" t="s">
        <v>7</v>
      </c>
      <c r="C64" s="124" t="s">
        <v>9</v>
      </c>
      <c r="D64" s="124" t="s">
        <v>102</v>
      </c>
      <c r="E64" s="124" t="s">
        <v>113</v>
      </c>
    </row>
    <row r="65" spans="1:5">
      <c r="A65" s="123"/>
      <c r="B65" s="124" t="s">
        <v>7</v>
      </c>
      <c r="C65" s="124" t="s">
        <v>9</v>
      </c>
      <c r="D65" s="124" t="s">
        <v>114</v>
      </c>
      <c r="E65" s="124" t="s">
        <v>115</v>
      </c>
    </row>
    <row r="66" spans="1:5">
      <c r="A66" s="123"/>
      <c r="B66" s="124" t="s">
        <v>7</v>
      </c>
      <c r="C66" s="124" t="s">
        <v>9</v>
      </c>
      <c r="D66" s="124" t="s">
        <v>116</v>
      </c>
      <c r="E66" s="124" t="s">
        <v>117</v>
      </c>
    </row>
    <row r="67" spans="1:5">
      <c r="A67" s="123"/>
      <c r="B67" s="124" t="s">
        <v>7</v>
      </c>
      <c r="C67" s="124" t="s">
        <v>9</v>
      </c>
      <c r="D67" s="124" t="s">
        <v>116</v>
      </c>
      <c r="E67" s="124" t="s">
        <v>118</v>
      </c>
    </row>
    <row r="68" spans="1:5">
      <c r="A68" s="123"/>
      <c r="B68" s="124" t="s">
        <v>7</v>
      </c>
      <c r="C68" s="124" t="s">
        <v>9</v>
      </c>
      <c r="D68" s="124" t="s">
        <v>116</v>
      </c>
      <c r="E68" s="124" t="s">
        <v>119</v>
      </c>
    </row>
    <row r="69" spans="1:5">
      <c r="A69" s="123"/>
      <c r="B69" s="124" t="s">
        <v>7</v>
      </c>
      <c r="C69" s="124" t="s">
        <v>9</v>
      </c>
      <c r="D69" s="124" t="s">
        <v>120</v>
      </c>
      <c r="E69" s="124" t="s">
        <v>121</v>
      </c>
    </row>
    <row r="70" spans="1:5">
      <c r="A70" s="123"/>
      <c r="B70" s="124" t="s">
        <v>7</v>
      </c>
      <c r="C70" s="124" t="s">
        <v>9</v>
      </c>
      <c r="D70" s="124" t="s">
        <v>122</v>
      </c>
      <c r="E70" s="124" t="s">
        <v>123</v>
      </c>
    </row>
    <row r="71" spans="1:5">
      <c r="A71" s="123"/>
      <c r="B71" s="124" t="s">
        <v>7</v>
      </c>
      <c r="C71" s="124" t="s">
        <v>9</v>
      </c>
      <c r="D71" s="124" t="s">
        <v>122</v>
      </c>
      <c r="E71" s="124" t="s">
        <v>124</v>
      </c>
    </row>
    <row r="72" spans="1:5">
      <c r="A72" s="123"/>
      <c r="B72" s="124" t="s">
        <v>7</v>
      </c>
      <c r="C72" s="124" t="s">
        <v>14</v>
      </c>
      <c r="D72" s="124" t="s">
        <v>14</v>
      </c>
      <c r="E72" s="124" t="s">
        <v>125</v>
      </c>
    </row>
    <row r="73" spans="1:5">
      <c r="A73" s="123"/>
      <c r="B73" s="124" t="s">
        <v>7</v>
      </c>
      <c r="C73" s="124" t="s">
        <v>14</v>
      </c>
      <c r="D73" s="124" t="s">
        <v>14</v>
      </c>
      <c r="E73" s="124" t="s">
        <v>126</v>
      </c>
    </row>
    <row r="74" spans="1:5">
      <c r="A74" s="123"/>
      <c r="B74" s="124" t="s">
        <v>7</v>
      </c>
      <c r="C74" s="124" t="s">
        <v>14</v>
      </c>
      <c r="D74" s="124" t="s">
        <v>14</v>
      </c>
      <c r="E74" s="124" t="s">
        <v>127</v>
      </c>
    </row>
    <row r="75" spans="1:5">
      <c r="A75" s="123"/>
      <c r="B75" s="124" t="s">
        <v>7</v>
      </c>
      <c r="C75" s="124" t="s">
        <v>14</v>
      </c>
      <c r="D75" s="124" t="s">
        <v>14</v>
      </c>
      <c r="E75" s="124" t="s">
        <v>128</v>
      </c>
    </row>
    <row r="76" spans="1:5">
      <c r="A76" s="123"/>
      <c r="B76" s="124" t="s">
        <v>7</v>
      </c>
      <c r="C76" s="124" t="s">
        <v>14</v>
      </c>
      <c r="D76" s="124" t="s">
        <v>14</v>
      </c>
      <c r="E76" s="124" t="s">
        <v>129</v>
      </c>
    </row>
    <row r="77" spans="1:5">
      <c r="A77" s="123"/>
      <c r="B77" s="124" t="s">
        <v>7</v>
      </c>
      <c r="C77" s="124" t="s">
        <v>12</v>
      </c>
      <c r="D77" s="124" t="s">
        <v>130</v>
      </c>
      <c r="E77" s="124" t="s">
        <v>131</v>
      </c>
    </row>
    <row r="78" spans="1:5">
      <c r="A78" s="123"/>
      <c r="B78" s="124" t="s">
        <v>7</v>
      </c>
      <c r="C78" s="124" t="s">
        <v>12</v>
      </c>
      <c r="D78" s="124" t="s">
        <v>130</v>
      </c>
      <c r="E78" s="124" t="s">
        <v>132</v>
      </c>
    </row>
    <row r="79" spans="1:5">
      <c r="A79" s="123"/>
      <c r="B79" s="124" t="s">
        <v>7</v>
      </c>
      <c r="C79" s="124" t="s">
        <v>12</v>
      </c>
      <c r="D79" s="124" t="s">
        <v>130</v>
      </c>
      <c r="E79" s="124" t="s">
        <v>133</v>
      </c>
    </row>
    <row r="80" spans="1:5">
      <c r="A80" s="123"/>
      <c r="B80" s="124" t="s">
        <v>7</v>
      </c>
      <c r="C80" s="124" t="s">
        <v>12</v>
      </c>
      <c r="D80" s="124" t="s">
        <v>130</v>
      </c>
      <c r="E80" s="124" t="s">
        <v>134</v>
      </c>
    </row>
    <row r="81" spans="1:5">
      <c r="A81" s="123"/>
      <c r="B81" s="124" t="s">
        <v>7</v>
      </c>
      <c r="C81" s="124" t="s">
        <v>12</v>
      </c>
      <c r="D81" s="124" t="s">
        <v>130</v>
      </c>
      <c r="E81" s="124" t="s">
        <v>135</v>
      </c>
    </row>
    <row r="82" spans="1:5">
      <c r="A82" s="123"/>
      <c r="B82" s="124" t="s">
        <v>7</v>
      </c>
      <c r="C82" s="124" t="s">
        <v>12</v>
      </c>
      <c r="D82" s="124" t="s">
        <v>130</v>
      </c>
      <c r="E82" s="124" t="s">
        <v>136</v>
      </c>
    </row>
    <row r="83" spans="1:5">
      <c r="A83" s="123"/>
      <c r="B83" s="124" t="s">
        <v>7</v>
      </c>
      <c r="C83" s="124" t="s">
        <v>12</v>
      </c>
      <c r="D83" s="124" t="s">
        <v>130</v>
      </c>
      <c r="E83" s="124" t="s">
        <v>137</v>
      </c>
    </row>
    <row r="84" spans="1:5">
      <c r="A84" s="123"/>
      <c r="B84" s="124" t="s">
        <v>7</v>
      </c>
      <c r="C84" s="124" t="s">
        <v>12</v>
      </c>
      <c r="D84" s="124" t="s">
        <v>130</v>
      </c>
      <c r="E84" s="124" t="s">
        <v>138</v>
      </c>
    </row>
    <row r="85" spans="1:5">
      <c r="A85" s="123"/>
      <c r="B85" s="124" t="s">
        <v>7</v>
      </c>
      <c r="C85" s="124" t="s">
        <v>12</v>
      </c>
      <c r="D85" s="124" t="s">
        <v>130</v>
      </c>
      <c r="E85" s="124" t="s">
        <v>139</v>
      </c>
    </row>
    <row r="86" spans="1:5">
      <c r="A86" s="123"/>
      <c r="B86" s="124" t="s">
        <v>7</v>
      </c>
      <c r="C86" s="124" t="s">
        <v>12</v>
      </c>
      <c r="D86" s="124" t="s">
        <v>140</v>
      </c>
      <c r="E86" s="124" t="s">
        <v>141</v>
      </c>
    </row>
    <row r="87" spans="1:5">
      <c r="A87" s="123"/>
      <c r="B87" s="124" t="s">
        <v>7</v>
      </c>
      <c r="C87" s="124" t="s">
        <v>12</v>
      </c>
      <c r="D87" s="124" t="s">
        <v>142</v>
      </c>
      <c r="E87" s="124" t="s">
        <v>143</v>
      </c>
    </row>
    <row r="88" spans="1:5">
      <c r="A88" s="123"/>
      <c r="B88" s="124" t="s">
        <v>7</v>
      </c>
      <c r="C88" s="124" t="s">
        <v>12</v>
      </c>
      <c r="D88" s="124" t="s">
        <v>142</v>
      </c>
      <c r="E88" s="124" t="s">
        <v>144</v>
      </c>
    </row>
    <row r="89" spans="1:5">
      <c r="A89" s="123"/>
      <c r="B89" s="124" t="s">
        <v>7</v>
      </c>
      <c r="C89" s="124" t="s">
        <v>12</v>
      </c>
      <c r="D89" s="124" t="s">
        <v>142</v>
      </c>
      <c r="E89" s="124" t="s">
        <v>145</v>
      </c>
    </row>
    <row r="90" spans="1:5">
      <c r="A90" s="123"/>
      <c r="B90" s="124" t="s">
        <v>7</v>
      </c>
      <c r="C90" s="124" t="s">
        <v>12</v>
      </c>
      <c r="D90" s="124" t="s">
        <v>142</v>
      </c>
      <c r="E90" s="124" t="s">
        <v>146</v>
      </c>
    </row>
    <row r="91" spans="1:5">
      <c r="A91" s="123"/>
      <c r="B91" s="124" t="s">
        <v>7</v>
      </c>
      <c r="C91" s="124" t="s">
        <v>12</v>
      </c>
      <c r="D91" s="124" t="s">
        <v>142</v>
      </c>
      <c r="E91" s="124" t="s">
        <v>147</v>
      </c>
    </row>
    <row r="92" spans="1:5">
      <c r="A92" s="123"/>
      <c r="B92" s="124" t="s">
        <v>7</v>
      </c>
      <c r="C92" s="124" t="s">
        <v>12</v>
      </c>
      <c r="D92" s="124" t="s">
        <v>142</v>
      </c>
      <c r="E92" s="124" t="s">
        <v>148</v>
      </c>
    </row>
    <row r="93" spans="1:5">
      <c r="A93" s="123"/>
      <c r="B93" s="124" t="s">
        <v>7</v>
      </c>
      <c r="C93" s="124" t="s">
        <v>12</v>
      </c>
      <c r="D93" s="124" t="s">
        <v>142</v>
      </c>
      <c r="E93" s="124" t="s">
        <v>149</v>
      </c>
    </row>
    <row r="94" spans="1:5">
      <c r="A94" s="123"/>
      <c r="B94" s="124" t="s">
        <v>7</v>
      </c>
      <c r="C94" s="124" t="s">
        <v>12</v>
      </c>
      <c r="D94" s="124" t="s">
        <v>142</v>
      </c>
      <c r="E94" s="124" t="s">
        <v>150</v>
      </c>
    </row>
    <row r="95" spans="1:5">
      <c r="A95" s="123"/>
      <c r="B95" s="124" t="s">
        <v>7</v>
      </c>
      <c r="C95" s="124" t="s">
        <v>12</v>
      </c>
      <c r="D95" s="124" t="s">
        <v>151</v>
      </c>
      <c r="E95" s="124" t="s">
        <v>152</v>
      </c>
    </row>
    <row r="96" spans="1:5">
      <c r="A96" s="123"/>
      <c r="B96" s="124" t="s">
        <v>7</v>
      </c>
      <c r="C96" s="124" t="s">
        <v>12</v>
      </c>
      <c r="D96" s="124" t="s">
        <v>151</v>
      </c>
      <c r="E96" s="124" t="s">
        <v>153</v>
      </c>
    </row>
    <row r="97" spans="1:5">
      <c r="A97" s="123"/>
      <c r="B97" s="124" t="s">
        <v>7</v>
      </c>
      <c r="C97" s="124" t="s">
        <v>15</v>
      </c>
      <c r="D97" s="124" t="s">
        <v>154</v>
      </c>
      <c r="E97" s="124" t="s">
        <v>155</v>
      </c>
    </row>
    <row r="98" spans="1:5">
      <c r="A98" s="123"/>
      <c r="B98" s="124" t="s">
        <v>7</v>
      </c>
      <c r="C98" s="124" t="s">
        <v>15</v>
      </c>
      <c r="D98" s="124" t="s">
        <v>154</v>
      </c>
      <c r="E98" s="124" t="s">
        <v>156</v>
      </c>
    </row>
    <row r="99" spans="1:5">
      <c r="A99" s="123"/>
      <c r="B99" s="124" t="s">
        <v>7</v>
      </c>
      <c r="C99" s="124" t="s">
        <v>15</v>
      </c>
      <c r="D99" s="124" t="s">
        <v>154</v>
      </c>
      <c r="E99" s="124" t="s">
        <v>157</v>
      </c>
    </row>
    <row r="100" spans="1:5">
      <c r="A100" s="123"/>
      <c r="B100" s="124" t="s">
        <v>7</v>
      </c>
      <c r="C100" s="124" t="s">
        <v>15</v>
      </c>
      <c r="D100" s="124" t="s">
        <v>154</v>
      </c>
      <c r="E100" s="124" t="s">
        <v>158</v>
      </c>
    </row>
    <row r="101" spans="1:5">
      <c r="A101" s="123"/>
      <c r="B101" s="124" t="s">
        <v>7</v>
      </c>
      <c r="C101" s="124" t="s">
        <v>15</v>
      </c>
      <c r="D101" s="124" t="s">
        <v>159</v>
      </c>
      <c r="E101" s="124" t="s">
        <v>160</v>
      </c>
    </row>
    <row r="102" spans="1:5">
      <c r="A102" s="123"/>
      <c r="B102" s="124" t="s">
        <v>7</v>
      </c>
      <c r="C102" s="124" t="s">
        <v>15</v>
      </c>
      <c r="D102" s="124" t="s">
        <v>159</v>
      </c>
      <c r="E102" s="124" t="s">
        <v>161</v>
      </c>
    </row>
    <row r="103" spans="1:5">
      <c r="A103" s="123"/>
      <c r="B103" s="124" t="s">
        <v>7</v>
      </c>
      <c r="C103" s="124" t="s">
        <v>15</v>
      </c>
      <c r="D103" s="124" t="s">
        <v>159</v>
      </c>
      <c r="E103" s="124" t="s">
        <v>162</v>
      </c>
    </row>
    <row r="104" spans="1:5">
      <c r="A104" s="123"/>
      <c r="B104" s="124" t="s">
        <v>7</v>
      </c>
      <c r="C104" s="124" t="s">
        <v>15</v>
      </c>
      <c r="D104" s="124" t="s">
        <v>159</v>
      </c>
      <c r="E104" s="124" t="s">
        <v>163</v>
      </c>
    </row>
    <row r="105" spans="1:5">
      <c r="A105" s="123"/>
      <c r="B105" s="124" t="s">
        <v>7</v>
      </c>
      <c r="C105" s="124" t="s">
        <v>15</v>
      </c>
      <c r="D105" s="124" t="s">
        <v>164</v>
      </c>
      <c r="E105" s="124" t="s">
        <v>165</v>
      </c>
    </row>
    <row r="106" spans="1:5">
      <c r="A106" s="123"/>
      <c r="B106" s="124" t="s">
        <v>7</v>
      </c>
      <c r="C106" s="124" t="s">
        <v>15</v>
      </c>
      <c r="D106" s="124" t="s">
        <v>164</v>
      </c>
      <c r="E106" s="124" t="s">
        <v>166</v>
      </c>
    </row>
    <row r="107" spans="1:5">
      <c r="A107" s="123"/>
      <c r="B107" s="124" t="s">
        <v>7</v>
      </c>
      <c r="C107" s="124" t="s">
        <v>15</v>
      </c>
      <c r="D107" s="124" t="s">
        <v>164</v>
      </c>
      <c r="E107" s="124" t="s">
        <v>167</v>
      </c>
    </row>
    <row r="108" spans="1:5">
      <c r="A108" s="123"/>
      <c r="B108" s="124" t="s">
        <v>7</v>
      </c>
      <c r="C108" s="124" t="s">
        <v>15</v>
      </c>
      <c r="D108" s="124" t="s">
        <v>164</v>
      </c>
      <c r="E108" s="124" t="s">
        <v>168</v>
      </c>
    </row>
    <row r="109" spans="1:5">
      <c r="A109" s="123"/>
      <c r="B109" s="124" t="s">
        <v>7</v>
      </c>
      <c r="C109" s="124" t="s">
        <v>15</v>
      </c>
      <c r="D109" s="124" t="s">
        <v>164</v>
      </c>
      <c r="E109" s="124" t="s">
        <v>169</v>
      </c>
    </row>
    <row r="110" spans="1:5">
      <c r="A110" s="123"/>
      <c r="B110" s="124" t="s">
        <v>7</v>
      </c>
      <c r="C110" s="124" t="s">
        <v>15</v>
      </c>
      <c r="D110" s="124" t="s">
        <v>164</v>
      </c>
      <c r="E110" s="124" t="s">
        <v>170</v>
      </c>
    </row>
    <row r="111" spans="1:5">
      <c r="A111" s="123"/>
      <c r="B111" s="124" t="s">
        <v>7</v>
      </c>
      <c r="C111" s="124" t="s">
        <v>15</v>
      </c>
      <c r="D111" s="124" t="s">
        <v>164</v>
      </c>
      <c r="E111" s="124" t="s">
        <v>171</v>
      </c>
    </row>
    <row r="112" spans="1:5">
      <c r="A112" s="123"/>
      <c r="B112" s="124" t="s">
        <v>7</v>
      </c>
      <c r="C112" s="124" t="s">
        <v>15</v>
      </c>
      <c r="D112" s="124" t="s">
        <v>164</v>
      </c>
      <c r="E112" s="124" t="s">
        <v>172</v>
      </c>
    </row>
    <row r="113" spans="1:5">
      <c r="A113" s="123"/>
      <c r="B113" s="124" t="s">
        <v>7</v>
      </c>
      <c r="C113" s="124" t="s">
        <v>15</v>
      </c>
      <c r="D113" s="124" t="s">
        <v>164</v>
      </c>
      <c r="E113" s="124" t="s">
        <v>173</v>
      </c>
    </row>
    <row r="114" spans="1:5">
      <c r="A114" s="123"/>
      <c r="B114" s="124" t="s">
        <v>7</v>
      </c>
      <c r="C114" s="124" t="s">
        <v>15</v>
      </c>
      <c r="D114" s="124" t="s">
        <v>164</v>
      </c>
      <c r="E114" s="124" t="s">
        <v>174</v>
      </c>
    </row>
    <row r="115" spans="1:5">
      <c r="A115" s="123"/>
      <c r="B115" s="124" t="s">
        <v>7</v>
      </c>
      <c r="C115" s="124" t="s">
        <v>15</v>
      </c>
      <c r="D115" s="124" t="s">
        <v>175</v>
      </c>
      <c r="E115" s="124" t="s">
        <v>176</v>
      </c>
    </row>
    <row r="116" spans="1:5">
      <c r="A116" s="123"/>
      <c r="B116" s="124" t="s">
        <v>7</v>
      </c>
      <c r="C116" s="124" t="s">
        <v>15</v>
      </c>
      <c r="D116" s="124" t="s">
        <v>175</v>
      </c>
      <c r="E116" s="124" t="s">
        <v>177</v>
      </c>
    </row>
    <row r="117" spans="1:5">
      <c r="A117" s="123"/>
      <c r="B117" s="124" t="s">
        <v>7</v>
      </c>
      <c r="C117" s="124" t="s">
        <v>15</v>
      </c>
      <c r="D117" s="124" t="s">
        <v>175</v>
      </c>
      <c r="E117" s="124" t="s">
        <v>178</v>
      </c>
    </row>
    <row r="118" spans="1:5">
      <c r="A118" s="123"/>
      <c r="B118" s="124" t="s">
        <v>7</v>
      </c>
      <c r="C118" s="124" t="s">
        <v>15</v>
      </c>
      <c r="D118" s="124" t="s">
        <v>175</v>
      </c>
      <c r="E118" s="124" t="s">
        <v>179</v>
      </c>
    </row>
    <row r="119" spans="1:5">
      <c r="A119" s="123"/>
      <c r="B119" s="124" t="s">
        <v>7</v>
      </c>
      <c r="C119" s="124" t="s">
        <v>15</v>
      </c>
      <c r="D119" s="124" t="s">
        <v>180</v>
      </c>
      <c r="E119" s="124" t="s">
        <v>181</v>
      </c>
    </row>
    <row r="120" spans="1:5">
      <c r="A120" s="123"/>
      <c r="B120" s="124" t="s">
        <v>7</v>
      </c>
      <c r="C120" s="124" t="s">
        <v>11</v>
      </c>
      <c r="D120" s="124" t="s">
        <v>182</v>
      </c>
      <c r="E120" s="124" t="s">
        <v>183</v>
      </c>
    </row>
    <row r="121" spans="1:5">
      <c r="A121" s="123"/>
      <c r="B121" s="124" t="s">
        <v>7</v>
      </c>
      <c r="C121" s="124" t="s">
        <v>11</v>
      </c>
      <c r="D121" s="124" t="s">
        <v>184</v>
      </c>
      <c r="E121" s="124" t="s">
        <v>185</v>
      </c>
    </row>
    <row r="122" spans="1:5">
      <c r="A122" s="123"/>
      <c r="B122" s="124" t="s">
        <v>7</v>
      </c>
      <c r="C122" s="124" t="s">
        <v>11</v>
      </c>
      <c r="D122" s="124" t="s">
        <v>186</v>
      </c>
      <c r="E122" s="124" t="s">
        <v>187</v>
      </c>
    </row>
    <row r="123" spans="1:5">
      <c r="A123" s="123"/>
      <c r="B123" s="124" t="s">
        <v>7</v>
      </c>
      <c r="C123" s="124" t="s">
        <v>11</v>
      </c>
      <c r="D123" s="124" t="s">
        <v>186</v>
      </c>
      <c r="E123" s="124" t="s">
        <v>188</v>
      </c>
    </row>
    <row r="124" spans="1:5">
      <c r="A124" s="123"/>
      <c r="B124" s="124" t="s">
        <v>7</v>
      </c>
      <c r="C124" s="124" t="s">
        <v>11</v>
      </c>
      <c r="D124" s="124" t="s">
        <v>186</v>
      </c>
      <c r="E124" s="124" t="s">
        <v>189</v>
      </c>
    </row>
    <row r="125" spans="1:5">
      <c r="A125" s="123"/>
      <c r="B125" s="124" t="s">
        <v>7</v>
      </c>
      <c r="C125" s="124" t="s">
        <v>11</v>
      </c>
      <c r="D125" s="124" t="s">
        <v>186</v>
      </c>
      <c r="E125" s="124" t="s">
        <v>190</v>
      </c>
    </row>
    <row r="126" spans="1:5">
      <c r="A126" s="123"/>
      <c r="B126" s="124" t="s">
        <v>7</v>
      </c>
      <c r="C126" s="124" t="s">
        <v>11</v>
      </c>
      <c r="D126" s="124" t="s">
        <v>186</v>
      </c>
      <c r="E126" s="126" t="s">
        <v>191</v>
      </c>
    </row>
    <row r="127" spans="1:5">
      <c r="A127" s="123"/>
      <c r="B127" s="124" t="s">
        <v>7</v>
      </c>
      <c r="C127" s="124" t="s">
        <v>11</v>
      </c>
      <c r="D127" s="124" t="s">
        <v>186</v>
      </c>
      <c r="E127" s="126" t="s">
        <v>192</v>
      </c>
    </row>
    <row r="128" spans="1:5">
      <c r="A128" s="123"/>
      <c r="B128" s="124" t="s">
        <v>7</v>
      </c>
      <c r="C128" s="124" t="s">
        <v>11</v>
      </c>
      <c r="D128" s="124" t="s">
        <v>186</v>
      </c>
      <c r="E128" s="126" t="s">
        <v>193</v>
      </c>
    </row>
    <row r="129" spans="1:5">
      <c r="A129" s="123"/>
      <c r="B129" s="124" t="s">
        <v>19</v>
      </c>
      <c r="C129" s="124" t="s">
        <v>28</v>
      </c>
      <c r="D129" s="124" t="s">
        <v>28</v>
      </c>
      <c r="E129" s="124" t="s">
        <v>194</v>
      </c>
    </row>
    <row r="130" spans="1:5">
      <c r="A130" s="123"/>
      <c r="B130" s="124" t="s">
        <v>19</v>
      </c>
      <c r="C130" s="124" t="s">
        <v>28</v>
      </c>
      <c r="D130" s="124" t="s">
        <v>28</v>
      </c>
      <c r="E130" s="124" t="s">
        <v>195</v>
      </c>
    </row>
    <row r="131" spans="1:5">
      <c r="A131" s="123"/>
      <c r="B131" s="124" t="s">
        <v>19</v>
      </c>
      <c r="C131" s="124" t="s">
        <v>28</v>
      </c>
      <c r="D131" s="124" t="s">
        <v>28</v>
      </c>
      <c r="E131" s="124" t="s">
        <v>196</v>
      </c>
    </row>
    <row r="132" spans="1:5">
      <c r="A132" s="123"/>
      <c r="B132" s="124" t="s">
        <v>19</v>
      </c>
      <c r="C132" s="124" t="s">
        <v>25</v>
      </c>
      <c r="D132" s="124" t="s">
        <v>26</v>
      </c>
      <c r="E132" s="124" t="s">
        <v>197</v>
      </c>
    </row>
    <row r="133" spans="1:5">
      <c r="A133" s="123"/>
      <c r="B133" s="124" t="s">
        <v>19</v>
      </c>
      <c r="C133" s="124" t="s">
        <v>25</v>
      </c>
      <c r="D133" s="124" t="s">
        <v>27</v>
      </c>
      <c r="E133" s="124" t="s">
        <v>198</v>
      </c>
    </row>
    <row r="134" spans="1:5">
      <c r="A134" s="123"/>
      <c r="B134" s="124" t="s">
        <v>19</v>
      </c>
      <c r="C134" s="124" t="s">
        <v>25</v>
      </c>
      <c r="D134" s="124" t="s">
        <v>27</v>
      </c>
      <c r="E134" s="124" t="s">
        <v>199</v>
      </c>
    </row>
    <row r="135" spans="1:5">
      <c r="A135" s="123"/>
      <c r="B135" s="124" t="s">
        <v>19</v>
      </c>
      <c r="C135" s="124" t="s">
        <v>25</v>
      </c>
      <c r="D135" s="124" t="s">
        <v>27</v>
      </c>
      <c r="E135" s="124" t="s">
        <v>200</v>
      </c>
    </row>
    <row r="136" spans="1:5">
      <c r="A136" s="123"/>
      <c r="B136" s="124" t="s">
        <v>19</v>
      </c>
      <c r="C136" s="124" t="s">
        <v>25</v>
      </c>
      <c r="D136" s="124" t="s">
        <v>27</v>
      </c>
      <c r="E136" s="124" t="s">
        <v>201</v>
      </c>
    </row>
    <row r="137" spans="1:5">
      <c r="A137" s="123"/>
      <c r="B137" s="124" t="s">
        <v>19</v>
      </c>
      <c r="C137" s="124" t="s">
        <v>25</v>
      </c>
      <c r="D137" s="124" t="s">
        <v>202</v>
      </c>
      <c r="E137" s="124" t="s">
        <v>203</v>
      </c>
    </row>
    <row r="138" spans="1:5">
      <c r="A138" s="123"/>
      <c r="B138" s="124" t="s">
        <v>19</v>
      </c>
      <c r="C138" s="124" t="s">
        <v>20</v>
      </c>
      <c r="D138" s="124" t="s">
        <v>204</v>
      </c>
      <c r="E138" s="124" t="s">
        <v>205</v>
      </c>
    </row>
    <row r="139" spans="1:5">
      <c r="A139" s="123"/>
      <c r="B139" s="124" t="s">
        <v>19</v>
      </c>
      <c r="C139" s="124" t="s">
        <v>20</v>
      </c>
      <c r="D139" s="124" t="s">
        <v>204</v>
      </c>
      <c r="E139" s="124" t="s">
        <v>206</v>
      </c>
    </row>
    <row r="140" spans="1:5">
      <c r="A140" s="123"/>
      <c r="B140" s="124" t="s">
        <v>19</v>
      </c>
      <c r="C140" s="124" t="s">
        <v>20</v>
      </c>
      <c r="D140" s="124" t="s">
        <v>204</v>
      </c>
      <c r="E140" s="124" t="s">
        <v>207</v>
      </c>
    </row>
    <row r="141" spans="1:5">
      <c r="A141" s="123"/>
      <c r="B141" s="124" t="s">
        <v>19</v>
      </c>
      <c r="C141" s="124" t="s">
        <v>20</v>
      </c>
      <c r="D141" s="124" t="s">
        <v>204</v>
      </c>
      <c r="E141" s="124" t="s">
        <v>208</v>
      </c>
    </row>
    <row r="142" spans="1:5">
      <c r="A142" s="123"/>
      <c r="B142" s="124" t="s">
        <v>19</v>
      </c>
      <c r="C142" s="124" t="s">
        <v>20</v>
      </c>
      <c r="D142" s="124" t="s">
        <v>204</v>
      </c>
      <c r="E142" s="124" t="s">
        <v>209</v>
      </c>
    </row>
    <row r="143" spans="1:5">
      <c r="A143" s="123"/>
      <c r="B143" s="124" t="s">
        <v>19</v>
      </c>
      <c r="C143" s="124" t="s">
        <v>20</v>
      </c>
      <c r="D143" s="124" t="s">
        <v>204</v>
      </c>
      <c r="E143" s="124" t="s">
        <v>210</v>
      </c>
    </row>
    <row r="144" spans="1:5">
      <c r="A144" s="123"/>
      <c r="B144" s="124" t="s">
        <v>19</v>
      </c>
      <c r="C144" s="124" t="s">
        <v>20</v>
      </c>
      <c r="D144" s="124" t="s">
        <v>204</v>
      </c>
      <c r="E144" s="124" t="s">
        <v>211</v>
      </c>
    </row>
    <row r="145" spans="1:5">
      <c r="A145" s="123"/>
      <c r="B145" s="124" t="s">
        <v>19</v>
      </c>
      <c r="C145" s="124" t="s">
        <v>20</v>
      </c>
      <c r="D145" s="124" t="s">
        <v>204</v>
      </c>
      <c r="E145" s="124" t="s">
        <v>212</v>
      </c>
    </row>
    <row r="146" spans="1:5">
      <c r="A146" s="123"/>
      <c r="B146" s="124" t="s">
        <v>19</v>
      </c>
      <c r="C146" s="124" t="s">
        <v>20</v>
      </c>
      <c r="D146" s="124" t="s">
        <v>204</v>
      </c>
      <c r="E146" s="124" t="s">
        <v>213</v>
      </c>
    </row>
    <row r="147" spans="1:5">
      <c r="A147" s="123"/>
      <c r="B147" s="124" t="s">
        <v>19</v>
      </c>
      <c r="C147" s="124" t="s">
        <v>20</v>
      </c>
      <c r="D147" s="124" t="s">
        <v>204</v>
      </c>
      <c r="E147" s="124" t="s">
        <v>214</v>
      </c>
    </row>
    <row r="148" spans="1:5">
      <c r="A148" s="123"/>
      <c r="B148" s="124" t="s">
        <v>19</v>
      </c>
      <c r="C148" s="124" t="s">
        <v>20</v>
      </c>
      <c r="D148" s="124" t="s">
        <v>204</v>
      </c>
      <c r="E148" s="124" t="s">
        <v>215</v>
      </c>
    </row>
    <row r="149" spans="1:5">
      <c r="A149" s="123"/>
      <c r="B149" s="124" t="s">
        <v>19</v>
      </c>
      <c r="C149" s="124" t="s">
        <v>20</v>
      </c>
      <c r="D149" s="124" t="s">
        <v>204</v>
      </c>
      <c r="E149" s="124" t="s">
        <v>216</v>
      </c>
    </row>
    <row r="150" spans="1:5">
      <c r="A150" s="123"/>
      <c r="B150" s="124" t="s">
        <v>19</v>
      </c>
      <c r="C150" s="124" t="s">
        <v>20</v>
      </c>
      <c r="D150" s="124" t="s">
        <v>204</v>
      </c>
      <c r="E150" s="124" t="s">
        <v>217</v>
      </c>
    </row>
    <row r="151" spans="1:5">
      <c r="A151" s="123"/>
      <c r="B151" s="124" t="s">
        <v>19</v>
      </c>
      <c r="C151" s="124" t="s">
        <v>20</v>
      </c>
      <c r="D151" s="124" t="s">
        <v>204</v>
      </c>
      <c r="E151" s="124" t="s">
        <v>218</v>
      </c>
    </row>
    <row r="152" spans="1:5">
      <c r="A152" s="123"/>
      <c r="B152" s="124" t="s">
        <v>19</v>
      </c>
      <c r="C152" s="124" t="s">
        <v>20</v>
      </c>
      <c r="D152" s="124" t="s">
        <v>204</v>
      </c>
      <c r="E152" s="124" t="s">
        <v>219</v>
      </c>
    </row>
    <row r="153" spans="1:5">
      <c r="A153" s="123"/>
      <c r="B153" s="124" t="s">
        <v>19</v>
      </c>
      <c r="C153" s="124" t="s">
        <v>20</v>
      </c>
      <c r="D153" s="124" t="s">
        <v>204</v>
      </c>
      <c r="E153" s="124" t="s">
        <v>220</v>
      </c>
    </row>
    <row r="154" spans="1:5">
      <c r="A154" s="123"/>
      <c r="B154" s="124" t="s">
        <v>19</v>
      </c>
      <c r="C154" s="124" t="s">
        <v>20</v>
      </c>
      <c r="D154" s="124" t="s">
        <v>204</v>
      </c>
      <c r="E154" s="124" t="s">
        <v>221</v>
      </c>
    </row>
    <row r="155" spans="1:5">
      <c r="A155" s="123"/>
      <c r="B155" s="124" t="s">
        <v>19</v>
      </c>
      <c r="C155" s="124" t="s">
        <v>20</v>
      </c>
      <c r="D155" s="124" t="s">
        <v>204</v>
      </c>
      <c r="E155" s="124" t="s">
        <v>222</v>
      </c>
    </row>
    <row r="156" spans="1:5">
      <c r="A156" s="123"/>
      <c r="B156" s="124" t="s">
        <v>19</v>
      </c>
      <c r="C156" s="124" t="s">
        <v>20</v>
      </c>
      <c r="D156" s="124" t="s">
        <v>204</v>
      </c>
      <c r="E156" s="124" t="s">
        <v>223</v>
      </c>
    </row>
    <row r="157" spans="1:5">
      <c r="A157" s="123"/>
      <c r="B157" s="124" t="s">
        <v>19</v>
      </c>
      <c r="C157" s="124" t="s">
        <v>20</v>
      </c>
      <c r="D157" s="124" t="s">
        <v>204</v>
      </c>
      <c r="E157" s="124" t="s">
        <v>224</v>
      </c>
    </row>
    <row r="158" spans="1:5">
      <c r="A158" s="123"/>
      <c r="B158" s="124" t="s">
        <v>19</v>
      </c>
      <c r="C158" s="124" t="s">
        <v>20</v>
      </c>
      <c r="D158" s="124" t="s">
        <v>225</v>
      </c>
      <c r="E158" s="124" t="s">
        <v>226</v>
      </c>
    </row>
    <row r="159" spans="1:5">
      <c r="A159" s="123"/>
      <c r="B159" s="124" t="s">
        <v>19</v>
      </c>
      <c r="C159" s="124" t="s">
        <v>20</v>
      </c>
      <c r="D159" s="124" t="s">
        <v>225</v>
      </c>
      <c r="E159" s="124" t="s">
        <v>227</v>
      </c>
    </row>
    <row r="160" spans="1:5">
      <c r="A160" s="123"/>
      <c r="B160" s="124" t="s">
        <v>19</v>
      </c>
      <c r="C160" s="124" t="s">
        <v>20</v>
      </c>
      <c r="D160" s="124" t="s">
        <v>225</v>
      </c>
      <c r="E160" s="124" t="s">
        <v>228</v>
      </c>
    </row>
    <row r="161" spans="1:5">
      <c r="A161" s="123"/>
      <c r="B161" s="124" t="s">
        <v>19</v>
      </c>
      <c r="C161" s="124" t="s">
        <v>20</v>
      </c>
      <c r="D161" s="124" t="s">
        <v>225</v>
      </c>
      <c r="E161" s="124" t="s">
        <v>229</v>
      </c>
    </row>
    <row r="162" spans="1:5">
      <c r="A162" s="123"/>
      <c r="B162" s="124" t="s">
        <v>19</v>
      </c>
      <c r="C162" s="124" t="s">
        <v>20</v>
      </c>
      <c r="D162" s="124" t="s">
        <v>225</v>
      </c>
      <c r="E162" s="124" t="s">
        <v>230</v>
      </c>
    </row>
    <row r="163" spans="1:5">
      <c r="A163" s="123"/>
      <c r="B163" s="124" t="s">
        <v>19</v>
      </c>
      <c r="C163" s="124" t="s">
        <v>20</v>
      </c>
      <c r="D163" s="124" t="s">
        <v>225</v>
      </c>
      <c r="E163" s="124" t="s">
        <v>231</v>
      </c>
    </row>
    <row r="164" spans="1:5">
      <c r="A164" s="123"/>
      <c r="B164" s="124" t="s">
        <v>19</v>
      </c>
      <c r="C164" s="124" t="s">
        <v>20</v>
      </c>
      <c r="D164" s="124" t="s">
        <v>225</v>
      </c>
      <c r="E164" s="124" t="s">
        <v>232</v>
      </c>
    </row>
    <row r="165" spans="1:5">
      <c r="B165" s="124" t="s">
        <v>19</v>
      </c>
      <c r="C165" s="124" t="s">
        <v>20</v>
      </c>
      <c r="D165" s="124" t="s">
        <v>225</v>
      </c>
      <c r="E165" s="124" t="s">
        <v>233</v>
      </c>
    </row>
    <row r="166" spans="1:5">
      <c r="B166" s="124" t="s">
        <v>19</v>
      </c>
      <c r="C166" s="124" t="s">
        <v>20</v>
      </c>
      <c r="D166" s="124" t="s">
        <v>225</v>
      </c>
      <c r="E166" s="124" t="s">
        <v>234</v>
      </c>
    </row>
    <row r="167" spans="1:5">
      <c r="B167" s="124" t="s">
        <v>19</v>
      </c>
      <c r="C167" s="124" t="s">
        <v>20</v>
      </c>
      <c r="D167" s="124" t="s">
        <v>225</v>
      </c>
      <c r="E167" s="124" t="s">
        <v>235</v>
      </c>
    </row>
    <row r="168" spans="1:5" hidden="1">
      <c r="B168" s="124" t="s">
        <v>7</v>
      </c>
      <c r="C168" s="124" t="s">
        <v>11</v>
      </c>
      <c r="D168" s="124" t="s">
        <v>186</v>
      </c>
      <c r="E168" s="124" t="s">
        <v>236</v>
      </c>
    </row>
    <row r="169" spans="1:5" hidden="1">
      <c r="B169" s="124" t="s">
        <v>7</v>
      </c>
      <c r="C169" s="124" t="s">
        <v>11</v>
      </c>
      <c r="D169" s="124" t="s">
        <v>186</v>
      </c>
      <c r="E169" s="124" t="s">
        <v>237</v>
      </c>
    </row>
    <row r="170" spans="1:5" hidden="1">
      <c r="B170" s="124" t="s">
        <v>7</v>
      </c>
      <c r="C170" s="124" t="s">
        <v>11</v>
      </c>
      <c r="D170" s="124" t="s">
        <v>186</v>
      </c>
      <c r="E170" s="124" t="s">
        <v>238</v>
      </c>
    </row>
    <row r="171" spans="1:5" hidden="1">
      <c r="B171" s="124" t="s">
        <v>7</v>
      </c>
      <c r="C171" s="124" t="s">
        <v>11</v>
      </c>
      <c r="D171" s="124" t="s">
        <v>186</v>
      </c>
      <c r="E171" s="124" t="s">
        <v>239</v>
      </c>
    </row>
    <row r="172" spans="1:5" hidden="1">
      <c r="B172" s="124" t="s">
        <v>7</v>
      </c>
      <c r="C172" s="124" t="s">
        <v>11</v>
      </c>
      <c r="D172" s="124" t="s">
        <v>186</v>
      </c>
      <c r="E172" s="124" t="s">
        <v>240</v>
      </c>
    </row>
    <row r="173" spans="1:5" hidden="1">
      <c r="B173" s="124" t="s">
        <v>7</v>
      </c>
      <c r="C173" s="124" t="s">
        <v>11</v>
      </c>
      <c r="D173" s="124" t="s">
        <v>186</v>
      </c>
      <c r="E173" s="124" t="s">
        <v>241</v>
      </c>
    </row>
    <row r="174" spans="1:5" hidden="1">
      <c r="B174" s="124" t="s">
        <v>7</v>
      </c>
      <c r="C174" s="124" t="s">
        <v>11</v>
      </c>
      <c r="D174" s="124" t="s">
        <v>186</v>
      </c>
      <c r="E174" s="124" t="s">
        <v>242</v>
      </c>
    </row>
    <row r="175" spans="1:5">
      <c r="B175" s="124" t="s">
        <v>19</v>
      </c>
      <c r="C175" s="124" t="s">
        <v>20</v>
      </c>
      <c r="D175" s="124" t="s">
        <v>225</v>
      </c>
      <c r="E175" s="124" t="s">
        <v>243</v>
      </c>
    </row>
    <row r="176" spans="1:5">
      <c r="B176" s="124" t="s">
        <v>19</v>
      </c>
      <c r="C176" s="124" t="s">
        <v>20</v>
      </c>
      <c r="D176" s="124" t="s">
        <v>225</v>
      </c>
      <c r="E176" s="124" t="s">
        <v>244</v>
      </c>
    </row>
    <row r="177" spans="1:5">
      <c r="B177" s="124" t="s">
        <v>19</v>
      </c>
      <c r="C177" s="124" t="s">
        <v>20</v>
      </c>
      <c r="D177" s="124" t="s">
        <v>225</v>
      </c>
      <c r="E177" s="124" t="s">
        <v>245</v>
      </c>
    </row>
    <row r="178" spans="1:5">
      <c r="B178" s="124" t="s">
        <v>19</v>
      </c>
      <c r="C178" s="124" t="s">
        <v>20</v>
      </c>
      <c r="D178" s="124" t="s">
        <v>225</v>
      </c>
      <c r="E178" s="124" t="s">
        <v>246</v>
      </c>
    </row>
    <row r="179" spans="1:5">
      <c r="B179" s="124" t="s">
        <v>19</v>
      </c>
      <c r="C179" s="124" t="s">
        <v>20</v>
      </c>
      <c r="D179" s="124" t="s">
        <v>225</v>
      </c>
      <c r="E179" s="124" t="s">
        <v>247</v>
      </c>
    </row>
    <row r="180" spans="1:5">
      <c r="B180" s="124" t="s">
        <v>19</v>
      </c>
      <c r="C180" s="124" t="s">
        <v>20</v>
      </c>
      <c r="D180" s="124" t="s">
        <v>225</v>
      </c>
      <c r="E180" s="124" t="s">
        <v>248</v>
      </c>
    </row>
    <row r="181" spans="1:5">
      <c r="B181" s="124" t="s">
        <v>29</v>
      </c>
      <c r="C181" s="124" t="s">
        <v>29</v>
      </c>
      <c r="D181" s="124" t="s">
        <v>30</v>
      </c>
      <c r="E181" s="124" t="s">
        <v>249</v>
      </c>
    </row>
    <row r="182" spans="1:5">
      <c r="B182" s="124" t="s">
        <v>29</v>
      </c>
      <c r="C182" s="124" t="s">
        <v>29</v>
      </c>
      <c r="D182" s="124" t="s">
        <v>34</v>
      </c>
      <c r="E182" s="124" t="s">
        <v>250</v>
      </c>
    </row>
    <row r="183" spans="1:5">
      <c r="B183" s="124" t="s">
        <v>29</v>
      </c>
      <c r="C183" s="124" t="s">
        <v>29</v>
      </c>
      <c r="D183" s="124" t="s">
        <v>33</v>
      </c>
      <c r="E183" s="124" t="s">
        <v>251</v>
      </c>
    </row>
    <row r="184" spans="1:5">
      <c r="B184" s="124" t="s">
        <v>29</v>
      </c>
      <c r="C184" s="124" t="s">
        <v>29</v>
      </c>
      <c r="D184" s="124" t="s">
        <v>252</v>
      </c>
      <c r="E184" s="124" t="s">
        <v>253</v>
      </c>
    </row>
    <row r="185" spans="1:5">
      <c r="B185" s="124" t="s">
        <v>29</v>
      </c>
      <c r="C185" s="124" t="s">
        <v>29</v>
      </c>
      <c r="D185" s="124" t="s">
        <v>32</v>
      </c>
      <c r="E185" s="124" t="s">
        <v>254</v>
      </c>
    </row>
    <row r="186" spans="1:5">
      <c r="B186" s="124" t="s">
        <v>29</v>
      </c>
      <c r="C186" s="124" t="s">
        <v>29</v>
      </c>
      <c r="D186" s="124" t="s">
        <v>31</v>
      </c>
      <c r="E186" s="124" t="s">
        <v>255</v>
      </c>
    </row>
    <row r="187" spans="1:5">
      <c r="B187" s="124" t="s">
        <v>29</v>
      </c>
      <c r="C187" s="124" t="s">
        <v>29</v>
      </c>
      <c r="D187" s="124" t="s">
        <v>252</v>
      </c>
      <c r="E187" s="124" t="s">
        <v>256</v>
      </c>
    </row>
    <row r="188" spans="1:5">
      <c r="B188" s="124" t="s">
        <v>29</v>
      </c>
      <c r="C188" s="124" t="s">
        <v>29</v>
      </c>
      <c r="D188" s="124" t="s">
        <v>252</v>
      </c>
      <c r="E188" s="124" t="s">
        <v>257</v>
      </c>
    </row>
    <row r="189" spans="1:5">
      <c r="A189" s="123"/>
      <c r="B189" s="124" t="s">
        <v>36</v>
      </c>
      <c r="C189" s="124" t="s">
        <v>36</v>
      </c>
      <c r="D189" s="124" t="s">
        <v>37</v>
      </c>
      <c r="E189" s="124" t="s">
        <v>258</v>
      </c>
    </row>
    <row r="190" spans="1:5">
      <c r="A190" s="123"/>
      <c r="B190" s="124" t="s">
        <v>36</v>
      </c>
      <c r="C190" s="124" t="s">
        <v>36</v>
      </c>
      <c r="D190" s="124" t="s">
        <v>39</v>
      </c>
      <c r="E190" s="124" t="s">
        <v>259</v>
      </c>
    </row>
    <row r="191" spans="1:5">
      <c r="A191" s="123"/>
      <c r="B191" s="124" t="s">
        <v>36</v>
      </c>
      <c r="C191" s="124" t="s">
        <v>36</v>
      </c>
      <c r="D191" s="124" t="s">
        <v>38</v>
      </c>
      <c r="E191" s="124" t="s">
        <v>260</v>
      </c>
    </row>
    <row r="192" spans="1:5"/>
    <row r="193"/>
    <row r="194"/>
    <row r="195"/>
    <row r="196"/>
    <row r="197"/>
    <row r="198"/>
    <row r="199"/>
    <row r="200"/>
    <row r="20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2026-03-30T13:57:44Z</dcterms:created>
  <dcterms:modified xsi:type="dcterms:W3CDTF">2026-03-30T13:59:17Z</dcterms:modified>
</cp:coreProperties>
</file>